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10.1.1.18\総務課\【財】 草 津 Ｆｉｎａｎｃｅ\【財】 山口貴行（神様）\【２】決算に関すること\【Ⅴ】財政状況資料集\R04決算数値\"/>
    </mc:Choice>
  </mc:AlternateContent>
  <xr:revisionPtr revIDLastSave="0" documentId="13_ncr:1_{0212A3DF-BF9B-4BD9-953F-AAE584FCB5C0}" xr6:coauthVersionLast="47" xr6:coauthVersionMax="47" xr10:uidLastSave="{00000000-0000-0000-0000-000000000000}"/>
  <bookViews>
    <workbookView xWindow="28680" yWindow="84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2)"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s="1"/>
  <c r="BW34" i="10" l="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<sst xmlns="http://schemas.openxmlformats.org/spreadsheetml/2006/main" count="1146" uniqueCount="602">
  <si>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</si>
  <si>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</si>
  <si>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</si>
  <si>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</si>
  <si>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</si>
  <si>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</si>
  <si>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</si>
  <si>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</si>
  <si>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</si>
  <si>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</si>
  <si>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</si>
  <si>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</si>
  <si>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</si>
  <si>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</si>
  <si>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</si>
  <si>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</si>
  <si>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</si>
  <si>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</si>
  <si>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</si>
  <si>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</si>
  <si>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</si>
  <si>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</si>
  <si>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</si>
  <si>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</si>
  <si>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</si>
  <si>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</si>
  <si>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</si>
  <si>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</si>
  <si>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</si>
  <si>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</si>
  <si>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</si>
  <si>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</si>
  <si>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</si>
  <si>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</si>
  <si>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</si>
  <si>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</si>
  <si>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</si>
  <si>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</si>
  <si>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</si>
  <si>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</si>
  <si>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</si>
  <si>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</si>
  <si>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</si>
  <si>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</si>
  <si>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</si>
  <si>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</si>
  <si>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</si>
  <si>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</si>
  <si>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</si>
  <si>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</si>
  <si>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</si>
  <si>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</si>
  <si>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</si>
  <si>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</si>
  <si>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</si>
  <si>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</si>
  <si>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</si>
  <si>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</si>
  <si>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</si>
  <si>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</si>
  <si>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</si>
  <si>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</si>
  <si>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</si>
  <si>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</si>
  <si>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</si>
  <si>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</si>
  <si>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</si>
  <si>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</si>
  <si>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</si>
  <si>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</si>
  <si>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</si>
  <si>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</si>
  <si>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</si>
  <si>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</si>
  <si>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</si>
  <si>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</si>
  <si>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</si>
  <si>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</si>
  <si>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</si>
  <si>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</si>
  <si>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</si>
  <si>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</si>
  <si>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</si>
  <si>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</si>
  <si>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</si>
  <si>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</si>
  <si>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</si>
  <si>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</si>
  <si>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</si>
  <si>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</si>
  <si>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</si>
  <si>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</si>
  <si>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</si>
  <si>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</si>
  <si>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</si>
  <si>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</si>
  <si>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</si>
  <si>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</si>
  <si>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</si>
  <si>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</si>
  <si>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</si>
  <si>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</si>
  <si>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</si>
  <si>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</si>
  <si>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</si>
  <si>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</si>
  <si>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</si>
  <si>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</si>
  <si>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</si>
  <si>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</si>
  <si>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</si>
  <si>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</si>
  <si>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</si>
  <si>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</si>
  <si>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</si>
  <si>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</si>
  <si>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</si>
  <si>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</si>
  <si>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</si>
  <si>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</si>
  <si>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</si>
  <si>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</si>
  <si>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</si>
  <si>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</si>
  <si>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</si>
  <si>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</si>
  <si>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</si>
  <si>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</si>
  <si>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</si>
  <si>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</si>
  <si>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</si>
  <si>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</si>
  <si>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</si>
  <si>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</si>
  <si>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</si>
  <si>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</si>
  <si>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</si>
  <si>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</si>
  <si>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</si>
  <si>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</si>
  <si>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</si>
  <si>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</si>
  <si>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</si>
  <si>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</si>
  <si>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</si>
  <si>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</si>
  <si>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</si>
  <si>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</si>
  <si>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</si>
  <si>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</si>
  <si>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</si>
  <si>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</si>
  <si>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</si>
  <si>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</si>
  <si>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</si>
  <si>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</si>
  <si>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</si>
  <si>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</si>
  <si>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</si>
  <si>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</si>
  <si>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</si>
  <si>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</si>
  <si>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</si>
  <si>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</si>
  <si>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</si>
  <si>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</si>
  <si>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</si>
  <si>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</si>
  <si>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</si>
  <si>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</si>
  <si>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</si>
  <si>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</si>
  <si>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</si>
  <si>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</si>
  <si>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</si>
  <si>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</si>
  <si>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</si>
  <si>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</si>
  <si>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</si>
  <si>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</si>
  <si>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</si>
  <si>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</si>
  <si>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</si>
  <si>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</si>
  <si>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</si>
  <si>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</si>
  <si>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</si>
  <si>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</si>
  <si>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</si>
  <si>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</si>
  <si>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</si>
  <si>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</si>
  <si>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</si>
  <si>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</si>
  <si>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</si>
  <si>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</si>
  <si>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</si>
  <si>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</si>
  <si>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</si>
  <si>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</si>
  <si>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</si>
  <si>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</si>
  <si>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</si>
  <si>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</si>
  <si>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</si>
  <si>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</si>
  <si>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</si>
  <si>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</si>
  <si>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</si>
  <si>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</si>
  <si>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</si>
  <si>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</si>
  <si>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</si>
  <si>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</si>
  <si>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</si>
  <si>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</si>
  <si>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</si>
  <si>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群馬県草津町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</si>
  <si>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</si>
  <si>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</si>
  <si>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</si>
  <si>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</si>
  <si>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</si>
  <si>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</si>
  <si>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</si>
  <si>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</si>
  <si>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</si>
  <si>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</si>
  <si>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</si>
  <si>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</si>
  <si>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</si>
  <si>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</si>
  <si>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</si>
  <si>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</si>
  <si>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</si>
  <si>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</si>
  <si>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</si>
  <si>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</si>
  <si>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</si>
  <si>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</si>
  <si>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</si>
  <si>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</si>
  <si>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</si>
  <si>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</si>
  <si>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</si>
  <si>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</si>
  <si>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</si>
  <si>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</si>
  <si>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</si>
  <si>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</si>
  <si>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</si>
  <si>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</si>
  <si>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</si>
  <si>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</si>
  <si>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</si>
  <si>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</si>
  <si>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</si>
  <si>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</si>
  <si>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</si>
  <si>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</si>
  <si>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</si>
  <si>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</si>
  <si>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</si>
  <si>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</si>
  <si>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</si>
  <si>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</si>
  <si>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</si>
  <si>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</si>
  <si>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</si>
  <si>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</si>
  <si>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</si>
  <si>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</si>
  <si>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</si>
  <si>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</si>
  <si>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</si>
  <si>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</si>
  <si>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</si>
  <si>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</si>
  <si>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</si>
  <si>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</si>
  <si>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</si>
  <si>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</si>
  <si>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</si>
  <si>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</si>
  <si>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</si>
  <si>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</si>
  <si>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</si>
  <si>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</si>
  <si>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</si>
  <si>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</si>
  <si>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</si>
  <si>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</si>
  <si>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</si>
  <si>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</si>
  <si>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</si>
  <si>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</si>
  <si>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</si>
  <si>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</si>
  <si>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</si>
  <si>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</si>
  <si>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</si>
  <si>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</si>
  <si>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</si>
  <si>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</si>
  <si>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</si>
  <si>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</si>
  <si>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</si>
  <si>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</si>
  <si>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</si>
  <si>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</si>
  <si>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</si>
  <si>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</si>
  <si>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</si>
  <si>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</si>
  <si>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</si>
  <si>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</si>
  <si>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</si>
  <si>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</si>
  <si>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</si>
  <si>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</si>
  <si>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</si>
  <si>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</si>
  <si>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</si>
  <si>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</si>
  <si>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</si>
  <si>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</si>
  <si>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</si>
  <si>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</si>
  <si>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</si>
  <si>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</si>
  <si>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</si>
  <si>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</si>
  <si>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</si>
  <si>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</si>
  <si>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</si>
  <si>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</si>
  <si>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</si>
  <si>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</si>
  <si>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</si>
  <si>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</si>
  <si>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</si>
  <si>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</si>
  <si>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</si>
  <si>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</si>
  <si>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</si>
  <si>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</si>
  <si>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</si>
  <si>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</si>
  <si>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</si>
  <si>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</si>
  <si>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</si>
  <si>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</si>
  <si>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</si>
  <si>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</si>
  <si>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</si>
  <si>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</si>
  <si>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</si>
  <si>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</si>
  <si>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</si>
  <si>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</si>
  <si>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</si>
  <si>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</si>
  <si>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</si>
  <si>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</si>
  <si>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</si>
  <si>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</si>
  <si>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</si>
  <si>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</si>
  <si>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</si>
  <si>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</si>
  <si>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群馬県草津町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</si>
  <si>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</si>
  <si>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</si>
  <si>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</si>
  <si>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</si>
  <si>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</si>
  <si>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</si>
  <si>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</si>
  <si>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</si>
  <si>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</si>
  <si>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</si>
  <si>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</si>
  <si>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</si>
  <si>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</si>
  <si>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</si>
  <si>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</si>
  <si>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</si>
  <si>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</si>
  <si>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</si>
  <si>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</si>
  <si>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</si>
  <si>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</si>
  <si>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</si>
  <si>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</si>
  <si>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</si>
  <si>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</si>
  <si>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</si>
  <si>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</si>
  <si>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</si>
  <si>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</si>
  <si>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</si>
  <si>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</si>
  <si>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</si>
  <si>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</si>
  <si>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</si>
  <si>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</si>
  <si>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</si>
  <si>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</si>
  <si>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</si>
  <si>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</si>
  <si>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千客万来事業会計</t>
    <phoneticPr fontId="5"/>
  </si>
  <si>
    <t>公共下水道事業特別会計</t>
    <phoneticPr fontId="5"/>
  </si>
  <si>
    <t>法非適用企業</t>
    <phoneticPr fontId="5"/>
  </si>
  <si>
    <t>前口簡易水道事業特別会計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</si>
  <si>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</si>
  <si>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</si>
  <si>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</si>
  <si>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</si>
  <si>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</si>
  <si>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</si>
  <si>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</si>
  <si>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</si>
  <si>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</si>
  <si>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</si>
  <si>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</si>
  <si>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</si>
  <si>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</si>
  <si>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</si>
  <si>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</si>
  <si>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</si>
  <si>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</si>
  <si>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</si>
  <si>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</si>
  <si>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</si>
  <si>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</si>
  <si>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</si>
  <si>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</si>
  <si>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</si>
  <si>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</si>
  <si>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</si>
  <si>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</si>
  <si>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</si>
  <si>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</si>
  <si>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</si>
  <si>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</si>
  <si>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</si>
  <si>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</si>
  <si>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</si>
  <si>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</si>
  <si>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</si>
  <si>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</si>
  <si>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</si>
  <si>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</si>
  <si>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</si>
  <si>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</si>
  <si>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</si>
  <si>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</si>
  <si>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</si>
  <si>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</si>
  <si>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</si>
  <si>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</si>
  <si>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</si>
  <si>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</si>
  <si>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</si>
  <si>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</si>
  <si>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</si>
  <si>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</si>
  <si>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</si>
  <si>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</si>
  <si>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</si>
  <si>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温泉温水供給事業会計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</si>
  <si>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</si>
  <si>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</si>
  <si>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</si>
  <si>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</si>
  <si>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</si>
  <si>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</si>
  <si>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</si>
  <si>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</si>
  <si>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</si>
  <si>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</si>
  <si>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</si>
  <si>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</si>
  <si>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</si>
  <si>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</si>
  <si>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</si>
  <si>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</si>
  <si>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</si>
  <si>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</si>
  <si>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</si>
  <si>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</si>
  <si>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</si>
  <si>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</si>
  <si>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</si>
  <si>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</si>
  <si>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</si>
  <si>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</si>
  <si>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</si>
  <si>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</si>
  <si>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</si>
  <si>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</si>
  <si>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</si>
  <si>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</si>
  <si>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</si>
  <si>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</si>
  <si>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</si>
  <si>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</si>
  <si>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</si>
  <si>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</si>
  <si>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</si>
  <si>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</si>
  <si>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</si>
  <si>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</si>
  <si>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</si>
  <si>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</si>
  <si>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</si>
  <si>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</si>
  <si>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</si>
  <si>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</si>
  <si>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</si>
  <si>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</si>
  <si>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</si>
  <si>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</si>
  <si>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</si>
  <si>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</si>
  <si>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</si>
  <si>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</si>
  <si>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</si>
  <si>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</si>
  <si>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</si>
  <si>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</si>
  <si>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</si>
  <si>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</si>
  <si>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</si>
  <si>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</si>
  <si>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</si>
  <si>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</si>
  <si>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</si>
  <si>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</si>
  <si>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</si>
  <si>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</si>
  <si>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</si>
  <si>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</si>
  <si>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</si>
  <si>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</si>
  <si>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</si>
  <si>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</si>
  <si>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</si>
  <si>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</si>
  <si>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</si>
  <si>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</si>
  <si>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</si>
  <si>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</si>
  <si>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</si>
  <si>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</si>
  <si>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</si>
  <si>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</si>
  <si>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2.20</t>
  </si>
  <si>
    <t>温泉温水供給事業会計</t>
  </si>
  <si>
    <t>千客万来事業会計</t>
  </si>
  <si>
    <t>水道事業会計</t>
  </si>
  <si>
    <t>公共下水道事業特別会計</t>
  </si>
  <si>
    <t>一般会計</t>
  </si>
  <si>
    <t>介護保険特別会計</t>
  </si>
  <si>
    <t>国民健康保険特別会計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</si>
  <si>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</si>
  <si>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</si>
  <si>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</si>
  <si>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</si>
  <si>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</si>
  <si>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</si>
  <si>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</si>
  <si>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</si>
  <si>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</si>
  <si>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吾妻広域町村圏振興整備組合（一般会計）</t>
    <rPh sb="0" eb="2">
      <t>アガツマ</t>
    </rPh>
    <rPh sb="2" eb="4">
      <t>コウイキ</t>
    </rPh>
    <rPh sb="4" eb="6">
      <t>チョウソン</t>
    </rPh>
    <rPh sb="6" eb="7">
      <t>ケン</t>
    </rPh>
    <rPh sb="7" eb="9">
      <t>シンコウ</t>
    </rPh>
    <rPh sb="9" eb="11">
      <t>セイビ</t>
    </rPh>
    <rPh sb="11" eb="13">
      <t>クミアイ</t>
    </rPh>
    <rPh sb="14" eb="16">
      <t>イッパン</t>
    </rPh>
    <rPh sb="16" eb="18">
      <t>カイケイ</t>
    </rPh>
    <phoneticPr fontId="2"/>
  </si>
  <si>
    <t>吾妻広域町村圏振興整備組合（病院事業）</t>
    <rPh sb="0" eb="2">
      <t>アガツマ</t>
    </rPh>
    <rPh sb="2" eb="4">
      <t>コウイキ</t>
    </rPh>
    <rPh sb="4" eb="6">
      <t>チョウソン</t>
    </rPh>
    <rPh sb="6" eb="7">
      <t>ケン</t>
    </rPh>
    <rPh sb="7" eb="9">
      <t>シンコウ</t>
    </rPh>
    <rPh sb="9" eb="11">
      <t>セイビ</t>
    </rPh>
    <rPh sb="11" eb="13">
      <t>クミアイ</t>
    </rPh>
    <rPh sb="14" eb="16">
      <t>ビョウイン</t>
    </rPh>
    <rPh sb="16" eb="18">
      <t>ジギョウ</t>
    </rPh>
    <phoneticPr fontId="2"/>
  </si>
  <si>
    <t>西吾妻衛生施設組合</t>
    <rPh sb="0" eb="1">
      <t>ニシ</t>
    </rPh>
    <rPh sb="1" eb="3">
      <t>アガツマ</t>
    </rPh>
    <rPh sb="3" eb="5">
      <t>エイセイ</t>
    </rPh>
    <rPh sb="5" eb="7">
      <t>シセツ</t>
    </rPh>
    <rPh sb="7" eb="9">
      <t>クミアイ</t>
    </rPh>
    <phoneticPr fontId="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</si>
  <si>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</si>
  <si>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2"/>
  </si>
  <si>
    <t>群馬県市町村総合事務組合</t>
    <rPh sb="0" eb="3">
      <t>グンマケン</t>
    </rPh>
    <rPh sb="3" eb="6">
      <t>シチョウソン</t>
    </rPh>
    <rPh sb="6" eb="8">
      <t>ソウゴウ</t>
    </rPh>
    <rPh sb="8" eb="10">
      <t>ジム</t>
    </rPh>
    <rPh sb="10" eb="12">
      <t>クミアイ</t>
    </rPh>
    <phoneticPr fontId="2"/>
  </si>
  <si>
    <t>群馬県市町村会館管理組合</t>
    <rPh sb="0" eb="3">
      <t>グンマケン</t>
    </rPh>
    <rPh sb="3" eb="6">
      <t>シチョウソン</t>
    </rPh>
    <rPh sb="6" eb="8">
      <t>カイカン</t>
    </rPh>
    <rPh sb="8" eb="10">
      <t>カンリ</t>
    </rPh>
    <rPh sb="10" eb="12">
      <t>クミアイ</t>
    </rPh>
    <phoneticPr fontId="2"/>
  </si>
  <si>
    <t>西吾妻福祉病院組合</t>
    <rPh sb="0" eb="1">
      <t>ニシ</t>
    </rPh>
    <rPh sb="1" eb="3">
      <t>アガツマ</t>
    </rPh>
    <rPh sb="3" eb="5">
      <t>フクシ</t>
    </rPh>
    <rPh sb="5" eb="7">
      <t>ビョウイン</t>
    </rPh>
    <rPh sb="7" eb="9">
      <t>クミアイ</t>
    </rPh>
    <phoneticPr fontId="2"/>
  </si>
  <si>
    <t>吾妻環境施設組合</t>
    <rPh sb="0" eb="2">
      <t>アガツマ</t>
    </rPh>
    <rPh sb="2" eb="4">
      <t>カンキョウ</t>
    </rPh>
    <rPh sb="4" eb="6">
      <t>シセツ</t>
    </rPh>
    <rPh sb="6" eb="8">
      <t>クミアイ</t>
    </rPh>
    <phoneticPr fontId="2"/>
  </si>
  <si>
    <t>草津観光公社</t>
    <rPh sb="0" eb="2">
      <t>クサツ</t>
    </rPh>
    <rPh sb="2" eb="4">
      <t>カンコウ</t>
    </rPh>
    <rPh sb="4" eb="6">
      <t>コウシャ</t>
    </rPh>
    <phoneticPr fontId="2"/>
  </si>
  <si>
    <t>ザスパ</t>
    <phoneticPr fontId="2"/>
  </si>
  <si>
    <t>-</t>
    <phoneticPr fontId="2"/>
  </si>
  <si>
    <t>草津よいとこ元気基金</t>
    <rPh sb="0" eb="2">
      <t>クサツ</t>
    </rPh>
    <rPh sb="6" eb="8">
      <t>ゲンキ</t>
    </rPh>
    <rPh sb="8" eb="10">
      <t>キキン</t>
    </rPh>
    <phoneticPr fontId="5"/>
  </si>
  <si>
    <t>公共施設整備基金</t>
    <rPh sb="0" eb="2">
      <t>コウキョウ</t>
    </rPh>
    <rPh sb="2" eb="4">
      <t>シセツ</t>
    </rPh>
    <rPh sb="4" eb="6">
      <t>セイビ</t>
    </rPh>
    <rPh sb="6" eb="8">
      <t>キキン</t>
    </rPh>
    <phoneticPr fontId="2"/>
  </si>
  <si>
    <t>社会福祉基金</t>
    <rPh sb="0" eb="2">
      <t>シャカイ</t>
    </rPh>
    <rPh sb="2" eb="4">
      <t>フクシ</t>
    </rPh>
    <rPh sb="4" eb="6">
      <t>キキン</t>
    </rPh>
    <phoneticPr fontId="2"/>
  </si>
  <si>
    <t>スポーツ振興基金</t>
    <rPh sb="4" eb="6">
      <t>シンコウ</t>
    </rPh>
    <rPh sb="6" eb="8">
      <t>キキン</t>
    </rPh>
    <phoneticPr fontId="2"/>
  </si>
  <si>
    <t>小学校施設整備基金</t>
    <rPh sb="0" eb="3">
      <t>ショウガッコウ</t>
    </rPh>
    <rPh sb="3" eb="5">
      <t>シセツ</t>
    </rPh>
    <rPh sb="5" eb="7">
      <t>セイビ</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</si>
  <si>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</si>
  <si>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</si>
  <si>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地方債の抑制や充当可能基金の増加により、将来負担比率については平成２８年度から令和</t>
    </r>
    <r>
      <rPr>
        <sz val="11"/>
        <color rgb="FF000000"/>
        <rFont val="ＭＳ Ｐゴシック"/>
        <family val="3"/>
        <charset val="128"/>
      </rPr>
      <t>４</t>
    </r>
    <r>
      <rPr>
        <sz val="11"/>
        <color indexed="8"/>
        <rFont val="ＭＳ Ｐゴシック"/>
        <family val="3"/>
        <charset val="128"/>
      </rPr>
      <t>年度まで算定されない良好な結果となっている。一方で、有形固定資産減価償却率については７３．２％と類似団体と比べてみても高い水準となっており、前年度と比べてみると１．７ポイントの悪化となっている。主な要因は学校施設や公営住宅の老朽化によるものであるが、今後については充当可能財源を活用し、公共施設総合管理計画に基づいた老朽化対策に取り組んでいく。</t>
    </r>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</si>
  <si>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</si>
  <si>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</si>
  <si>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</si>
  <si>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</si>
  <si>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</si>
  <si>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</si>
  <si>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の抑制や充当可能基金の増加により、将来負担比率については平成２８年度から令和４年度まで算定されない良好な結果となっている。また実質公債費比率についても、類似団体と比較して低い水準にあり、近年は横ばいとなっている。今後は施設の老朽化対策などにより地方債の発行が増えていくことが予想されるため、公債費の適正化が重要な課題とな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</si>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</sst>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5"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5"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5"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5"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0"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87" fontId="34" fillId="0" borderId="103" xfId="12" applyNumberFormat="1" applyFont="1" applyBorder="1" applyAlignment="1" applyProtection="1">
      <alignment horizontal="right" vertical="center" shrinkToFit="1"/>
      <protection locked="0"/>
    </xf>
    <xf numFmtId="187" fontId="34" fillId="0" borderId="99" xfId="12" applyNumberFormat="1" applyFont="1" applyBorder="1" applyAlignment="1" applyProtection="1">
      <alignment horizontal="right" vertical="center" shrinkToFit="1"/>
      <protection locked="0"/>
    </xf>
    <xf numFmtId="187" fontId="34" fillId="0" borderId="10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center" wrapText="1"/>
      <protection locked="0"/>
    </xf>
    <xf numFmtId="0" fontId="1" fillId="0" borderId="12" xfId="16" applyFont="1" applyBorder="1" applyAlignment="1" applyProtection="1">
      <alignment horizontal="left" vertical="center" wrapText="1"/>
      <protection locked="0"/>
    </xf>
    <xf numFmtId="0" fontId="1" fillId="0" borderId="51" xfId="16" applyFont="1" applyBorder="1" applyAlignment="1" applyProtection="1">
      <alignment horizontal="left" vertical="center" wrapText="1"/>
      <protection locked="0"/>
    </xf>
    <xf numFmtId="0" fontId="1" fillId="0" borderId="65" xfId="16" applyFont="1" applyBorder="1" applyAlignment="1" applyProtection="1">
      <alignment horizontal="left" vertical="center" wrapText="1"/>
      <protection locked="0"/>
    </xf>
    <xf numFmtId="0" fontId="1" fillId="0" borderId="0" xfId="16" applyFont="1" applyAlignment="1" applyProtection="1">
      <alignment horizontal="left" vertical="center" wrapText="1"/>
      <protection locked="0"/>
    </xf>
    <xf numFmtId="0" fontId="1" fillId="0" borderId="38" xfId="16" applyFont="1" applyBorder="1" applyAlignment="1" applyProtection="1">
      <alignment horizontal="left" vertical="center" wrapText="1"/>
      <protection locked="0"/>
    </xf>
    <xf numFmtId="0" fontId="1" fillId="0" borderId="37" xfId="16" applyFont="1" applyBorder="1" applyAlignment="1" applyProtection="1">
      <alignment horizontal="left" vertical="center" wrapText="1"/>
      <protection locked="0"/>
    </xf>
    <xf numFmtId="0" fontId="1" fillId="0" borderId="56" xfId="16" applyFont="1" applyBorder="1" applyAlignment="1" applyProtection="1">
      <alignment horizontal="left" vertical="center" wrapText="1"/>
      <protection locked="0"/>
    </xf>
    <xf numFmtId="0" fontId="1" fillId="0" borderId="40" xfId="16" applyFont="1" applyBorder="1" applyAlignment="1" applyProtection="1">
      <alignment horizontal="left" vertical="center"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D77F2F1-5C61-430F-9DA3-D1021C4999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121449</c:v>
                </c:pt>
                <c:pt idx="1">
                  <c:v>145139</c:v>
                </c:pt>
                <c:pt idx="2">
                  <c:v>125391</c:v>
                </c:pt>
                <c:pt idx="3">
                  <c:v>138402</c:v>
                </c:pt>
                <c:pt idx="4">
                  <c:v>146367</c:v>
                </c:pt>
              </c:numCache>
            </c:numRef>
          </c:val>
          <c:smooth val="0"/>
          <c:extLst>
            <c:ext xmlns:c16="http://schemas.microsoft.com/office/drawing/2014/chart" uri="{C3380CC4-5D6E-409C-BE32-E72D297353CC}">
              <c16:uniqueId val="{00000000-61C1-4558-92B3-28EC5C7DA50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107377</c:v>
                </c:pt>
                <c:pt idx="1">
                  <c:v>101290</c:v>
                </c:pt>
                <c:pt idx="2">
                  <c:v>118728</c:v>
                </c:pt>
                <c:pt idx="3">
                  <c:v>72696</c:v>
                </c:pt>
                <c:pt idx="4">
                  <c:v>90927</c:v>
                </c:pt>
              </c:numCache>
            </c:numRef>
          </c:val>
          <c:smooth val="0"/>
          <c:extLst>
            <c:ext xmlns:c16="http://schemas.microsoft.com/office/drawing/2014/chart" uri="{C3380CC4-5D6E-409C-BE32-E72D297353CC}">
              <c16:uniqueId val="{00000001-61C1-4558-92B3-28EC5C7DA50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5.69</c:v>
                </c:pt>
                <c:pt idx="1">
                  <c:v>5.07</c:v>
                </c:pt>
                <c:pt idx="2">
                  <c:v>5.88</c:v>
                </c:pt>
                <c:pt idx="3">
                  <c:v>3.93</c:v>
                </c:pt>
                <c:pt idx="4">
                  <c:v>3.59</c:v>
                </c:pt>
              </c:numCache>
            </c:numRef>
          </c:val>
          <c:extLst>
            <c:ext xmlns:c16="http://schemas.microsoft.com/office/drawing/2014/chart" uri="{C3380CC4-5D6E-409C-BE32-E72D297353CC}">
              <c16:uniqueId val="{00000000-AC1F-44CC-9F9B-A3EF42D6506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74.790000000000006</c:v>
                </c:pt>
                <c:pt idx="1">
                  <c:v>79.78</c:v>
                </c:pt>
                <c:pt idx="2">
                  <c:v>81.650000000000006</c:v>
                </c:pt>
                <c:pt idx="3">
                  <c:v>86.15</c:v>
                </c:pt>
                <c:pt idx="4">
                  <c:v>93.4</c:v>
                </c:pt>
              </c:numCache>
            </c:numRef>
          </c:val>
          <c:extLst>
            <c:ext xmlns:c16="http://schemas.microsoft.com/office/drawing/2014/chart" uri="{C3380CC4-5D6E-409C-BE32-E72D297353CC}">
              <c16:uniqueId val="{00000001-AC1F-44CC-9F9B-A3EF42D6506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-2.2000000000000002</c:v>
                </c:pt>
                <c:pt idx="1">
                  <c:v>1.97</c:v>
                </c:pt>
                <c:pt idx="2">
                  <c:v>4.17</c:v>
                </c:pt>
                <c:pt idx="3">
                  <c:v>7.53</c:v>
                </c:pt>
                <c:pt idx="4">
                  <c:v>1.51</c:v>
                </c:pt>
              </c:numCache>
            </c:numRef>
          </c:val>
          <c:smooth val="0"/>
          <c:extLst>
            <c:ext xmlns:c16="http://schemas.microsoft.com/office/drawing/2014/chart" uri="{C3380CC4-5D6E-409C-BE32-E72D297353CC}">
              <c16:uniqueId val="{00000002-AC1F-44CC-9F9B-A3EF42D6506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0.01</c:v>
                </c:pt>
                <c:pt idx="4">
                  <c:v>#N/A</c:v>
                </c:pt>
                <c:pt idx="5">
                  <c:v>0.03</c:v>
                </c:pt>
                <c:pt idx="6">
                  <c:v>#N/A</c:v>
                </c:pt>
                <c:pt idx="7">
                  <c:v>0.04</c:v>
                </c:pt>
                <c:pt idx="8">
                  <c:v>#N/A</c:v>
                </c:pt>
                <c:pt idx="9">
                  <c:v>0.02</c:v>
                </c:pt>
              </c:numCache>
            </c:numRef>
          </c:val>
          <c:extLst>
            <c:ext xmlns:c16="http://schemas.microsoft.com/office/drawing/2014/chart" uri="{C3380CC4-5D6E-409C-BE32-E72D297353CC}">
              <c16:uniqueId val="{00000000-8283-4417-BF4D-DD7C1570BF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283-4417-BF4D-DD7C1570BF39}"/>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0.23</c:v>
                </c:pt>
                <c:pt idx="2">
                  <c:v>#N/A</c:v>
                </c:pt>
                <c:pt idx="3">
                  <c:v>0.24</c:v>
                </c:pt>
                <c:pt idx="4">
                  <c:v>#N/A</c:v>
                </c:pt>
                <c:pt idx="5">
                  <c:v>0.25</c:v>
                </c:pt>
                <c:pt idx="6">
                  <c:v>#N/A</c:v>
                </c:pt>
                <c:pt idx="7">
                  <c:v>0.24</c:v>
                </c:pt>
                <c:pt idx="8">
                  <c:v>#N/A</c:v>
                </c:pt>
                <c:pt idx="9">
                  <c:v>0.32</c:v>
                </c:pt>
              </c:numCache>
            </c:numRef>
          </c:val>
          <c:extLst>
            <c:ext xmlns:c16="http://schemas.microsoft.com/office/drawing/2014/chart" uri="{C3380CC4-5D6E-409C-BE32-E72D297353CC}">
              <c16:uniqueId val="{00000002-8283-4417-BF4D-DD7C1570BF39}"/>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0.77</c:v>
                </c:pt>
                <c:pt idx="2">
                  <c:v>#N/A</c:v>
                </c:pt>
                <c:pt idx="3">
                  <c:v>0.62</c:v>
                </c:pt>
                <c:pt idx="4">
                  <c:v>#N/A</c:v>
                </c:pt>
                <c:pt idx="5">
                  <c:v>0.26</c:v>
                </c:pt>
                <c:pt idx="6">
                  <c:v>#N/A</c:v>
                </c:pt>
                <c:pt idx="7">
                  <c:v>0.48</c:v>
                </c:pt>
                <c:pt idx="8">
                  <c:v>#N/A</c:v>
                </c:pt>
                <c:pt idx="9">
                  <c:v>0.64</c:v>
                </c:pt>
              </c:numCache>
            </c:numRef>
          </c:val>
          <c:extLst>
            <c:ext xmlns:c16="http://schemas.microsoft.com/office/drawing/2014/chart" uri="{C3380CC4-5D6E-409C-BE32-E72D297353CC}">
              <c16:uniqueId val="{00000003-8283-4417-BF4D-DD7C1570BF39}"/>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1.74</c:v>
                </c:pt>
                <c:pt idx="2">
                  <c:v>#N/A</c:v>
                </c:pt>
                <c:pt idx="3">
                  <c:v>1.2</c:v>
                </c:pt>
                <c:pt idx="4">
                  <c:v>#N/A</c:v>
                </c:pt>
                <c:pt idx="5">
                  <c:v>1.05</c:v>
                </c:pt>
                <c:pt idx="6">
                  <c:v>#N/A</c:v>
                </c:pt>
                <c:pt idx="7">
                  <c:v>0.66</c:v>
                </c:pt>
                <c:pt idx="8">
                  <c:v>#N/A</c:v>
                </c:pt>
                <c:pt idx="9">
                  <c:v>0.77</c:v>
                </c:pt>
              </c:numCache>
            </c:numRef>
          </c:val>
          <c:extLst>
            <c:ext xmlns:c16="http://schemas.microsoft.com/office/drawing/2014/chart" uri="{C3380CC4-5D6E-409C-BE32-E72D297353CC}">
              <c16:uniqueId val="{00000004-8283-4417-BF4D-DD7C1570BF39}"/>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5.73</c:v>
                </c:pt>
                <c:pt idx="2">
                  <c:v>#N/A</c:v>
                </c:pt>
                <c:pt idx="3">
                  <c:v>5.12</c:v>
                </c:pt>
                <c:pt idx="4">
                  <c:v>#N/A</c:v>
                </c:pt>
                <c:pt idx="5">
                  <c:v>5.92</c:v>
                </c:pt>
                <c:pt idx="6">
                  <c:v>#N/A</c:v>
                </c:pt>
                <c:pt idx="7">
                  <c:v>3.97</c:v>
                </c:pt>
                <c:pt idx="8">
                  <c:v>#N/A</c:v>
                </c:pt>
                <c:pt idx="9">
                  <c:v>3.63</c:v>
                </c:pt>
              </c:numCache>
            </c:numRef>
          </c:val>
          <c:extLst>
            <c:ext xmlns:c16="http://schemas.microsoft.com/office/drawing/2014/chart" uri="{C3380CC4-5D6E-409C-BE32-E72D297353CC}">
              <c16:uniqueId val="{00000005-8283-4417-BF4D-DD7C1570BF39}"/>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1.54</c:v>
                </c:pt>
                <c:pt idx="2">
                  <c:v>#N/A</c:v>
                </c:pt>
                <c:pt idx="3">
                  <c:v>3.23</c:v>
                </c:pt>
                <c:pt idx="4">
                  <c:v>#N/A</c:v>
                </c:pt>
                <c:pt idx="5">
                  <c:v>3.8</c:v>
                </c:pt>
                <c:pt idx="6">
                  <c:v>#N/A</c:v>
                </c:pt>
                <c:pt idx="7">
                  <c:v>6.11</c:v>
                </c:pt>
                <c:pt idx="8">
                  <c:v>#N/A</c:v>
                </c:pt>
                <c:pt idx="9">
                  <c:v>6.11</c:v>
                </c:pt>
              </c:numCache>
            </c:numRef>
          </c:val>
          <c:extLst>
            <c:ext xmlns:c16="http://schemas.microsoft.com/office/drawing/2014/chart" uri="{C3380CC4-5D6E-409C-BE32-E72D297353CC}">
              <c16:uniqueId val="{00000006-8283-4417-BF4D-DD7C1570BF39}"/>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35.24</c:v>
                </c:pt>
                <c:pt idx="2">
                  <c:v>#N/A</c:v>
                </c:pt>
                <c:pt idx="3">
                  <c:v>35.56</c:v>
                </c:pt>
                <c:pt idx="4">
                  <c:v>#N/A</c:v>
                </c:pt>
                <c:pt idx="5">
                  <c:v>31.07</c:v>
                </c:pt>
                <c:pt idx="6">
                  <c:v>#N/A</c:v>
                </c:pt>
                <c:pt idx="7">
                  <c:v>28.06</c:v>
                </c:pt>
                <c:pt idx="8">
                  <c:v>#N/A</c:v>
                </c:pt>
                <c:pt idx="9">
                  <c:v>30.43</c:v>
                </c:pt>
              </c:numCache>
            </c:numRef>
          </c:val>
          <c:extLst>
            <c:ext xmlns:c16="http://schemas.microsoft.com/office/drawing/2014/chart" uri="{C3380CC4-5D6E-409C-BE32-E72D297353CC}">
              <c16:uniqueId val="{00000007-8283-4417-BF4D-DD7C1570BF39}"/>
            </c:ext>
          </c:extLst>
        </c:ser>
        <c:ser>
          <c:idx val="8"/>
          <c:order val="8"/>
          <c:tx>
            <c:strRef>
              <c:f>データシート!$A$35</c:f>
              <c:strCache>
                <c:ptCount val="1"/>
                <c:pt idx="0">
                  <c:v>千客万来事業会計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32.909999999999997</c:v>
                </c:pt>
                <c:pt idx="2">
                  <c:v>#N/A</c:v>
                </c:pt>
                <c:pt idx="3">
                  <c:v>39.25</c:v>
                </c:pt>
                <c:pt idx="4">
                  <c:v>#N/A</c:v>
                </c:pt>
                <c:pt idx="5">
                  <c:v>33.1</c:v>
                </c:pt>
                <c:pt idx="6">
                  <c:v>#N/A</c:v>
                </c:pt>
                <c:pt idx="7">
                  <c:v>35</c:v>
                </c:pt>
                <c:pt idx="8">
                  <c:v>#N/A</c:v>
                </c:pt>
                <c:pt idx="9">
                  <c:v>37.01</c:v>
                </c:pt>
              </c:numCache>
            </c:numRef>
          </c:val>
          <c:extLst>
            <c:ext xmlns:c16="http://schemas.microsoft.com/office/drawing/2014/chart" uri="{C3380CC4-5D6E-409C-BE32-E72D297353CC}">
              <c16:uniqueId val="{00000008-8283-4417-BF4D-DD7C1570BF39}"/>
            </c:ext>
          </c:extLst>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59.97</c:v>
                </c:pt>
                <c:pt idx="2">
                  <c:v>#N/A</c:v>
                </c:pt>
                <c:pt idx="3">
                  <c:v>71.02</c:v>
                </c:pt>
                <c:pt idx="4">
                  <c:v>#N/A</c:v>
                </c:pt>
                <c:pt idx="5">
                  <c:v>72.14</c:v>
                </c:pt>
                <c:pt idx="6">
                  <c:v>#N/A</c:v>
                </c:pt>
                <c:pt idx="7">
                  <c:v>69.55</c:v>
                </c:pt>
                <c:pt idx="8">
                  <c:v>#N/A</c:v>
                </c:pt>
                <c:pt idx="9">
                  <c:v>65.69</c:v>
                </c:pt>
              </c:numCache>
            </c:numRef>
          </c:val>
          <c:extLst>
            <c:ext xmlns:c16="http://schemas.microsoft.com/office/drawing/2014/chart" uri="{C3380CC4-5D6E-409C-BE32-E72D297353CC}">
              <c16:uniqueId val="{00000009-8283-4417-BF4D-DD7C1570BF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274</c:v>
                </c:pt>
                <c:pt idx="5">
                  <c:v>286</c:v>
                </c:pt>
                <c:pt idx="8">
                  <c:v>287</c:v>
                </c:pt>
                <c:pt idx="11">
                  <c:v>410</c:v>
                </c:pt>
                <c:pt idx="14">
                  <c:v>291</c:v>
                </c:pt>
              </c:numCache>
            </c:numRef>
          </c:val>
          <c:extLst>
            <c:ext xmlns:c16="http://schemas.microsoft.com/office/drawing/2014/chart" uri="{C3380CC4-5D6E-409C-BE32-E72D297353CC}">
              <c16:uniqueId val="{00000000-0EAD-43A1-9741-0341A12C6EF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EAD-43A1-9741-0341A12C6EF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0EAD-43A1-9741-0341A12C6EF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52</c:v>
                </c:pt>
                <c:pt idx="3">
                  <c:v>49</c:v>
                </c:pt>
                <c:pt idx="6">
                  <c:v>51</c:v>
                </c:pt>
                <c:pt idx="9">
                  <c:v>53</c:v>
                </c:pt>
                <c:pt idx="12">
                  <c:v>51</c:v>
                </c:pt>
              </c:numCache>
            </c:numRef>
          </c:val>
          <c:extLst>
            <c:ext xmlns:c16="http://schemas.microsoft.com/office/drawing/2014/chart" uri="{C3380CC4-5D6E-409C-BE32-E72D297353CC}">
              <c16:uniqueId val="{00000003-0EAD-43A1-9741-0341A12C6EF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16</c:v>
                </c:pt>
                <c:pt idx="3">
                  <c:v>16</c:v>
                </c:pt>
                <c:pt idx="6">
                  <c:v>16</c:v>
                </c:pt>
                <c:pt idx="9">
                  <c:v>16</c:v>
                </c:pt>
                <c:pt idx="12">
                  <c:v>25</c:v>
                </c:pt>
              </c:numCache>
            </c:numRef>
          </c:val>
          <c:extLst>
            <c:ext xmlns:c16="http://schemas.microsoft.com/office/drawing/2014/chart" uri="{C3380CC4-5D6E-409C-BE32-E72D297353CC}">
              <c16:uniqueId val="{00000004-0EAD-43A1-9741-0341A12C6EF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AD-43A1-9741-0341A12C6EF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EAD-43A1-9741-0341A12C6EF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300</c:v>
                </c:pt>
                <c:pt idx="3">
                  <c:v>314</c:v>
                </c:pt>
                <c:pt idx="6">
                  <c:v>319</c:v>
                </c:pt>
                <c:pt idx="9">
                  <c:v>432</c:v>
                </c:pt>
                <c:pt idx="12">
                  <c:v>307</c:v>
                </c:pt>
              </c:numCache>
            </c:numRef>
          </c:val>
          <c:extLst>
            <c:ext xmlns:c16="http://schemas.microsoft.com/office/drawing/2014/chart" uri="{C3380CC4-5D6E-409C-BE32-E72D297353CC}">
              <c16:uniqueId val="{00000007-0EAD-43A1-9741-0341A12C6EF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95</c:v>
                </c:pt>
                <c:pt idx="2">
                  <c:v>#N/A</c:v>
                </c:pt>
                <c:pt idx="3">
                  <c:v>#N/A</c:v>
                </c:pt>
                <c:pt idx="4">
                  <c:v>94</c:v>
                </c:pt>
                <c:pt idx="5">
                  <c:v>#N/A</c:v>
                </c:pt>
                <c:pt idx="6">
                  <c:v>#N/A</c:v>
                </c:pt>
                <c:pt idx="7">
                  <c:v>100</c:v>
                </c:pt>
                <c:pt idx="8">
                  <c:v>#N/A</c:v>
                </c:pt>
                <c:pt idx="9">
                  <c:v>#N/A</c:v>
                </c:pt>
                <c:pt idx="10">
                  <c:v>92</c:v>
                </c:pt>
                <c:pt idx="11">
                  <c:v>#N/A</c:v>
                </c:pt>
                <c:pt idx="12">
                  <c:v>#N/A</c:v>
                </c:pt>
                <c:pt idx="13">
                  <c:v>93</c:v>
                </c:pt>
                <c:pt idx="14">
                  <c:v>#N/A</c:v>
                </c:pt>
              </c:numCache>
            </c:numRef>
          </c:val>
          <c:smooth val="0"/>
          <c:extLst>
            <c:ext xmlns:c16="http://schemas.microsoft.com/office/drawing/2014/chart" uri="{C3380CC4-5D6E-409C-BE32-E72D297353CC}">
              <c16:uniqueId val="{00000008-0EAD-43A1-9741-0341A12C6EF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3297</c:v>
                </c:pt>
                <c:pt idx="5">
                  <c:v>3224</c:v>
                </c:pt>
                <c:pt idx="8">
                  <c:v>3260</c:v>
                </c:pt>
                <c:pt idx="11">
                  <c:v>3403</c:v>
                </c:pt>
                <c:pt idx="14">
                  <c:v>3343</c:v>
                </c:pt>
              </c:numCache>
            </c:numRef>
          </c:val>
          <c:extLst>
            <c:ext xmlns:c16="http://schemas.microsoft.com/office/drawing/2014/chart" uri="{C3380CC4-5D6E-409C-BE32-E72D297353CC}">
              <c16:uniqueId val="{00000000-AA5D-4019-A003-968D67D923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306</c:v>
                </c:pt>
                <c:pt idx="5">
                  <c:v>324</c:v>
                </c:pt>
                <c:pt idx="8">
                  <c:v>518</c:v>
                </c:pt>
                <c:pt idx="11">
                  <c:v>17</c:v>
                </c:pt>
                <c:pt idx="14">
                  <c:v>9</c:v>
                </c:pt>
              </c:numCache>
            </c:numRef>
          </c:val>
          <c:extLst>
            <c:ext xmlns:c16="http://schemas.microsoft.com/office/drawing/2014/chart" uri="{C3380CC4-5D6E-409C-BE32-E72D297353CC}">
              <c16:uniqueId val="{00000001-AA5D-4019-A003-968D67D923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3696</c:v>
                </c:pt>
                <c:pt idx="5">
                  <c:v>4161</c:v>
                </c:pt>
                <c:pt idx="8">
                  <c:v>4395</c:v>
                </c:pt>
                <c:pt idx="11">
                  <c:v>5154</c:v>
                </c:pt>
                <c:pt idx="14">
                  <c:v>5728</c:v>
                </c:pt>
              </c:numCache>
            </c:numRef>
          </c:val>
          <c:extLst>
            <c:ext xmlns:c16="http://schemas.microsoft.com/office/drawing/2014/chart" uri="{C3380CC4-5D6E-409C-BE32-E72D297353CC}">
              <c16:uniqueId val="{00000002-AA5D-4019-A003-968D67D923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5D-4019-A003-968D67D923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5D-4019-A003-968D67D923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5D-4019-A003-968D67D923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1832</c:v>
                </c:pt>
                <c:pt idx="3">
                  <c:v>1772</c:v>
                </c:pt>
                <c:pt idx="6">
                  <c:v>1747</c:v>
                </c:pt>
                <c:pt idx="9">
                  <c:v>1737</c:v>
                </c:pt>
                <c:pt idx="12">
                  <c:v>1742</c:v>
                </c:pt>
              </c:numCache>
            </c:numRef>
          </c:val>
          <c:extLst>
            <c:ext xmlns:c16="http://schemas.microsoft.com/office/drawing/2014/chart" uri="{C3380CC4-5D6E-409C-BE32-E72D297353CC}">
              <c16:uniqueId val="{00000006-AA5D-4019-A003-968D67D923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436</c:v>
                </c:pt>
                <c:pt idx="3">
                  <c:v>423</c:v>
                </c:pt>
                <c:pt idx="6">
                  <c:v>455</c:v>
                </c:pt>
                <c:pt idx="9">
                  <c:v>432</c:v>
                </c:pt>
                <c:pt idx="12">
                  <c:v>394</c:v>
                </c:pt>
              </c:numCache>
            </c:numRef>
          </c:val>
          <c:extLst>
            <c:ext xmlns:c16="http://schemas.microsoft.com/office/drawing/2014/chart" uri="{C3380CC4-5D6E-409C-BE32-E72D297353CC}">
              <c16:uniqueId val="{00000007-AA5D-4019-A003-968D67D923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208</c:v>
                </c:pt>
                <c:pt idx="3">
                  <c:v>204</c:v>
                </c:pt>
                <c:pt idx="6">
                  <c:v>239</c:v>
                </c:pt>
                <c:pt idx="9">
                  <c:v>491</c:v>
                </c:pt>
                <c:pt idx="12">
                  <c:v>598</c:v>
                </c:pt>
              </c:numCache>
            </c:numRef>
          </c:val>
          <c:extLst>
            <c:ext xmlns:c16="http://schemas.microsoft.com/office/drawing/2014/chart" uri="{C3380CC4-5D6E-409C-BE32-E72D297353CC}">
              <c16:uniqueId val="{00000008-AA5D-4019-A003-968D67D923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c:v>
                </c:pt>
                <c:pt idx="3">
                  <c:v>3</c:v>
                </c:pt>
                <c:pt idx="6">
                  <c:v>3</c:v>
                </c:pt>
                <c:pt idx="9">
                  <c:v>2</c:v>
                </c:pt>
                <c:pt idx="12">
                  <c:v>2</c:v>
                </c:pt>
              </c:numCache>
            </c:numRef>
          </c:val>
          <c:extLst>
            <c:ext xmlns:c16="http://schemas.microsoft.com/office/drawing/2014/chart" uri="{C3380CC4-5D6E-409C-BE32-E72D297353CC}">
              <c16:uniqueId val="{00000009-AA5D-4019-A003-968D67D923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3578</c:v>
                </c:pt>
                <c:pt idx="3">
                  <c:v>3443</c:v>
                </c:pt>
                <c:pt idx="6">
                  <c:v>3529</c:v>
                </c:pt>
                <c:pt idx="9">
                  <c:v>3362</c:v>
                </c:pt>
                <c:pt idx="12">
                  <c:v>3185</c:v>
                </c:pt>
              </c:numCache>
            </c:numRef>
          </c:val>
          <c:extLst>
            <c:ext xmlns:c16="http://schemas.microsoft.com/office/drawing/2014/chart" uri="{C3380CC4-5D6E-409C-BE32-E72D297353CC}">
              <c16:uniqueId val="{0000000A-AA5D-4019-A003-968D67D923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A5D-4019-A003-968D67D923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2030</c:v>
                </c:pt>
                <c:pt idx="1">
                  <c:v>2349</c:v>
                </c:pt>
                <c:pt idx="2">
                  <c:v>2462</c:v>
                </c:pt>
              </c:numCache>
            </c:numRef>
          </c:val>
          <c:extLst>
            <c:ext xmlns:c16="http://schemas.microsoft.com/office/drawing/2014/chart" uri="{C3380CC4-5D6E-409C-BE32-E72D297353CC}">
              <c16:uniqueId val="{00000000-AFCC-4084-82D2-A38AAE242B7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30</c:v>
                </c:pt>
                <c:pt idx="1">
                  <c:v>91</c:v>
                </c:pt>
                <c:pt idx="2">
                  <c:v>241</c:v>
                </c:pt>
              </c:numCache>
            </c:numRef>
          </c:val>
          <c:extLst>
            <c:ext xmlns:c16="http://schemas.microsoft.com/office/drawing/2014/chart" uri="{C3380CC4-5D6E-409C-BE32-E72D297353CC}">
              <c16:uniqueId val="{00000001-AFCC-4084-82D2-A38AAE242B7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2099</c:v>
                </c:pt>
                <c:pt idx="1">
                  <c:v>2501</c:v>
                </c:pt>
                <c:pt idx="2">
                  <c:v>2824</c:v>
                </c:pt>
              </c:numCache>
            </c:numRef>
          </c:val>
          <c:extLst>
            <c:ext xmlns:c16="http://schemas.microsoft.com/office/drawing/2014/chart" uri="{C3380CC4-5D6E-409C-BE32-E72D297353CC}">
              <c16:uniqueId val="{00000002-AFCC-4084-82D2-A38AAE242B7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{7213EBAC-8BB2-4670-82A3-A46F51847EB5}</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B2C2-43F5-9807-AA1B1849F9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{36361DB1-0006-4182-AB14-FB3A6A2FF7DB}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C2-43F5-9807-AA1B1849F9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{9CFBB6B9-6980-4E26-83DC-00B006F0D501}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C2-43F5-9807-AA1B1849F9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{B5A34125-F63A-49EC-B3EE-712055ED75FE}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C2-43F5-9807-AA1B1849F9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{39AC99B6-75D9-4A6E-8E56-C3D6C3A8CACD}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C2-43F5-9807-AA1B1849F90D}"/>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{B2E4261F-E15A-44B1-8BC4-C64E8D8FD83C}</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B2C2-43F5-9807-AA1B1849F90D}"/>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{63F52458-02EA-488A-890C-58FC2A644BF2}</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B2C2-43F5-9807-AA1B1849F90D}"/>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{D3C902C5-5E2B-4438-A104-68C02E769D05}</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B2C2-43F5-9807-AA1B1849F90D}"/>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{F634B1C7-2E5D-4D30-86AD-A1E63517913D}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B2C2-43F5-9807-AA1B1849F9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69.099999999999994</c:v>
                </c:pt>
                <c:pt idx="16">
                  <c:v>70.900000000000006</c:v>
                </c:pt>
                <c:pt idx="24">
                  <c:v>71.5</c:v>
                </c:pt>
                <c:pt idx="32">
                  <c:v>73.2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2C2-43F5-9807-AA1B1849F90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{29FD032D-C335-4BDE-BE60-D324040ABC5C}</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B2C2-43F5-9807-AA1B1849F90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{F08C7094-2AFE-4378-BCAE-EA644B187EF3}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C2-43F5-9807-AA1B1849F9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{45C4EAB4-EDAE-48F3-8B0C-30BF09B1ED48}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C2-43F5-9807-AA1B1849F9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{8D9D2EA2-2C5B-46E6-BE10-46CBF0DACA6C}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C2-43F5-9807-AA1B1849F9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{6ECB0AF1-1576-4DC8-99E6-3B200F0DC0F5}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C2-43F5-9807-AA1B1849F90D}"/>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{5F3EB8CE-D7DB-4844-9F77-BC6DCCD17789}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B2C2-43F5-9807-AA1B1849F90D}"/>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{DD2750AB-9573-4E42-8101-BBF027A70D66}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B2C2-43F5-9807-AA1B1849F90D}"/>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{60573BB1-26A0-4EB1-933D-7386D2C696CE}</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B2C2-43F5-9807-AA1B1849F90D}"/>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{876AEF2F-9987-423E-A80A-C858BD736A12}</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B2C2-43F5-9807-AA1B1849F9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63.4</c:v>
                </c:pt>
                <c:pt idx="8">
                  <c:v>63.3</c:v>
                </c:pt>
                <c:pt idx="16">
                  <c:v>62.8</c:v>
                </c:pt>
                <c:pt idx="24">
                  <c:v>62.6</c:v>
                </c:pt>
                <c:pt idx="32">
                  <c:v>63</c:v>
                </c:pt>
              </c:numCache>
            </c:numRef>
          </c:xVal>
          <c:yVal>
            <c:numRef>
              <c:f>公会計指標分析・財政指標組合せ分析表!$BP$55:$DC$55</c:f>
              <c:numCache>
                <c:formatCode>#,##0.0;"▲ "#,##0.0</c:formatCode>
                <c:ptCount val="40"/>
                <c:pt idx="0">
                  <c:v>7.6</c:v>
                </c:pt>
                <c:pt idx="8">
                  <c:v>3</c:v>
                </c:pt>
                <c:pt idx="16">
                  <c:v>3.4</c:v>
                </c:pt>
                <c:pt idx="24">
                  <c:v>0</c:v>
                </c:pt>
                <c:pt idx="32">
                  <c:v>0</c:v>
                </c:pt>
              </c:numCache>
            </c:numRef>
          </c:yVal>
          <c:smooth val="0"/>
          <c:extLst>
            <c:ext xmlns:c16="http://schemas.microsoft.com/office/drawing/2014/chart" uri="{C3380CC4-5D6E-409C-BE32-E72D297353CC}">
              <c16:uniqueId val="{00000013-B2C2-43F5-9807-AA1B1849F90D}"/>
            </c:ext>
          </c:extLst>
        </c:ser>
        <c:dLbls>
          <c:showLegendKey val="0"/>
          <c:showVal val="1"/>
          <c:showCatName val="0"/>
          <c:showSerName val="0"/>
          <c:showPercent val="0"/>
          <c:showBubbleSize val="0"/>
        </c:dLbls>
        <c:axId val="46179840"/>
        <c:axId val="46181760"/>
      </c:scatterChart>
      <c:valAx>
        <c:axId val="46179840"/>
        <c:scaling>
          <c:orientation val="maxMin"/>
          <c:max val="63.5"/>
          <c:min val="62.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{BA8296B8-BC2F-4CB9-BF13-2565B9193854}</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D82B-4378-88C3-E0560EB7EC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{7B58DA25-34FD-4805-8640-EFFC3661BE9F}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2B-4378-88C3-E0560EB7EC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{EBD66C59-05FC-4746-B25D-FE789FAF1F11}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2B-4378-88C3-E0560EB7EC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{4D5C70A3-F694-4DC4-AD06-35B49FAAEDCE}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2B-4378-88C3-E0560EB7EC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{AABDC719-E637-4BF9-8CA1-69420586C4E3}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2B-4378-88C3-E0560EB7ECE2}"/>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{06F05DC6-D7D2-4728-8559-AD240C07D514}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D82B-4378-88C3-E0560EB7ECE2}"/>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{7CD56F16-CDD9-4984-846A-FBCB2143C563}</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D82B-4378-88C3-E0560EB7ECE2}"/>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{E9800A4B-BC28-4AB7-B345-A3592391BC41}</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D82B-4378-88C3-E0560EB7ECE2}"/>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{0C7D3EC1-8B76-40DF-B28E-9889C15F4DC3}</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D82B-4378-88C3-E0560EB7EC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4.3</c:v>
                </c:pt>
                <c:pt idx="16">
                  <c:v>4.4000000000000004</c:v>
                </c:pt>
                <c:pt idx="24">
                  <c:v>4.2</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82B-4378-88C3-E0560EB7ECE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{EEED6A34-7628-4A2D-AB92-AE913E868728}</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D82B-4378-88C3-E0560EB7ECE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{D65011ED-1565-4851-8973-07E95D559B66}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2B-4378-88C3-E0560EB7EC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{7CCDA30A-EB17-4E08-B7BF-1B3C4D8CCE5B}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2B-4378-88C3-E0560EB7EC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{B0838C2F-7FED-4E87-88B1-61D45C34B471}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2B-4378-88C3-E0560EB7EC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{EE6F36C1-3A29-4C46-B79A-FA942DD2822F}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2B-4378-88C3-E0560EB7ECE2}"/>
                </c:ext>
              </c:extLst>
            </c:dLbl>
            <c:dLbl>
              <c:idx val="8"/>
              <c:layout>
                <c:manualLayout>
                  <c:x val="-4.4905057365901141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{0FEF906F-3863-4791-BB27-20CA891C4DFA}</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D82B-4378-88C3-E0560EB7ECE2}"/>
                </c:ext>
              </c:extLst>
            </c:dLbl>
            <c:dLbl>
              <c:idx val="16"/>
              <c:layout>
                <c:manualLayout>
                  <c:x val="-1.8235628084249993E-2"/>
                  <c:y val="-6.241664708779395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{33DBD9B9-CC92-4174-9AD8-DFC1AFA9ECB7}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D82B-4378-88C3-E0560EB7ECE2}"/>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{FB7E74A3-1C28-4949-BF34-C60D832CAA15}</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D82B-4378-88C3-E0560EB7ECE2}"/>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{FD0D4D01-74C9-4468-A251-C217963E00F2}</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D82B-4378-88C3-E0560EB7EC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8.8000000000000007</c:v>
                </c:pt>
                <c:pt idx="16">
                  <c:v>8.8000000000000007</c:v>
                </c:pt>
                <c:pt idx="24">
                  <c:v>8.3000000000000007</c:v>
                </c:pt>
                <c:pt idx="32">
                  <c:v>8.1</c:v>
                </c:pt>
              </c:numCache>
            </c:numRef>
          </c:xVal>
          <c:yVal>
            <c:numRef>
              <c:f>公会計指標分析・財政指標組合せ分析表!$BP$77:$DC$77</c:f>
              <c:numCache>
                <c:formatCode>#,##0.0;"▲ "#,##0.0</c:formatCode>
                <c:ptCount val="40"/>
                <c:pt idx="0">
                  <c:v>7.6</c:v>
                </c:pt>
                <c:pt idx="8">
                  <c:v>3</c:v>
                </c:pt>
                <c:pt idx="16">
                  <c:v>3.4</c:v>
                </c:pt>
                <c:pt idx="24">
                  <c:v>0</c:v>
                </c:pt>
                <c:pt idx="32">
                  <c:v>0</c:v>
                </c:pt>
              </c:numCache>
            </c:numRef>
          </c:yVal>
          <c:smooth val="0"/>
          <c:extLst>
            <c:ext xmlns:c16="http://schemas.microsoft.com/office/drawing/2014/chart" uri="{C3380CC4-5D6E-409C-BE32-E72D297353CC}">
              <c16:uniqueId val="{00000013-D82B-4378-88C3-E0560EB7ECE2}"/>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34BB80C-C873-4F09-AEBA-FC54C728ABB9}"/>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08B93B0-C7BA-490B-9C9F-24456550D9FC}"/>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944088A-8B0F-407C-8457-90ACAB655B71}"/>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E6F92E0-158A-4EB1-A229-FFAE31DB414D}"/>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169D291-92D9-458B-99F5-91269264D08B}"/>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CC061DEB-0298-4F06-B67D-E55B87E5F51C}"/>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80DC5D0-7711-45E8-8ABF-D5AAC18FE54D}"/>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E85CDE7D-1628-434E-AF31-0D03AA0D3753}"/>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C4A18581-92A3-4272-9AF4-3A4276E108D7}"/>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43A6878-9BF0-4ED7-9251-EEB18F0A76D3}"/>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6,082
5,695
49.75
6,590,789
6,484,350
94,555
2,635,749
3,185,052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974C8650-F9CB-4A84-94BF-B66CCACCA86A}"/>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7B7E691-5F6B-48E4-ACEE-9DFEE3ABB7F6}"/>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38030A4-10D7-4FDF-8C89-B3C99EE9CAE4}"/>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482F58F-29BC-499E-B234-8A96A80E1D17}"/>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2DBAE43C-31BA-4283-B37A-10589F4900C7}"/>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30CD0CC-F323-4881-9562-AA859EFFD6F8}"/>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E5C615B-0EF8-4294-B7F2-E20F2FBF6086}"/>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6BF73BF-40EB-4FC2-925E-65F75F0EB279}"/>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10F21B2-71E4-417E-88CB-C82208D72E4F}"/>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416F4CA-6342-4FBF-9CAF-30837D14A1D1}"/>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6DF0A84-BD1C-4D0F-BEFA-BD0D664BFFA5}"/>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00E80E1-7163-4209-BB08-A45393BEA93B}"/>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62D57CA-AF12-43F7-8460-A371D60FCB38}"/>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8F6F6D69-91BE-4E6E-A87F-A69243AC4323}"/>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ADBDAF46-E318-42E6-BA3E-938FE50CD484}"/>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AD981DC-63EE-435A-9F4E-42D7B94097C4}"/>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66FB085-B493-40E9-AC0F-960A6D2FBE88}"/>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DBD598D-7732-4556-AB6A-4CE18FE6D777}"/>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1ADCCD36-BF3C-4E12-9DBD-30A686CCCD06}"/>
            </a:ext>
          </a:extLst>
        </xdr:cNvPr>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FA9F4615-333C-4129-AF88-7F4A9C6ADEFD}"/>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3D314A66-565C-4BD9-A6A3-FA60B8612CF5}"/>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DFE8C82D-F119-495D-8171-D12763E38A40}"/>
            </a:ext>
          </a:extLst>
        </xdr:cNvPr>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A9E155C7-E6BC-427A-8135-7A64F31D1584}"/>
            </a:ext>
          </a:extLst>
        </xdr:cNvPr>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561409AC-4512-487C-A026-375F60DDC556}"/>
            </a:ext>
          </a:extLst>
        </xdr:cNvPr>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6498FDA-F2A0-4C29-92E2-BA90F3B05337}"/>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FBA3490-C3B0-4AE1-BF11-A8CF572DB45F}"/>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D617ABD-ECC7-49E5-AE57-E5929FFA574D}"/>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5C9D5BF-2359-4248-ABBE-4E3DA1C6E26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8C03865-C6A4-4EE4-8C14-AC1E1164B82D}"/>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7884111-A0BA-435C-9C9A-CE32B1BEC9AC}"/>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10A8E0F-8E4B-4C5A-AC28-5C1AF04C553B}"/>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D019AE8-BE94-43E1-8BFE-4A56F81F4307}"/>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D0A2199-DC91-4841-AF49-480841FA646C}"/>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4592E8E-A946-4753-973C-B21C581D75B6}"/>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689E6E7-4FA8-4040-BCA5-41C1A53DB93C}"/>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DB3B783E-1640-4CED-BC1A-AF76C01FB335}"/>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0B76AE9-A1D4-417F-9B7E-A4E1AE68E842}"/>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類似団体平均を０</a:t>
          </a:r>
          <a:r>
            <a:rPr kumimoji="1" lang="en-US" altLang="ja-JP" sz="1100">
              <a:latin typeface="+mn-ea"/>
              <a:ea typeface="+mn-ea"/>
            </a:rPr>
            <a:t>.</a:t>
          </a:r>
          <a:r>
            <a:rPr kumimoji="1" lang="ja-JP" altLang="en-US" sz="1100">
              <a:latin typeface="+mn-ea"/>
              <a:ea typeface="+mn-ea"/>
            </a:rPr>
            <a:t>２３ポイント上回る０</a:t>
          </a:r>
          <a:r>
            <a:rPr kumimoji="1" lang="en-US" altLang="ja-JP" sz="1100">
              <a:latin typeface="+mn-ea"/>
              <a:ea typeface="+mn-ea"/>
            </a:rPr>
            <a:t>.</a:t>
          </a:r>
          <a:r>
            <a:rPr kumimoji="1" lang="ja-JP" altLang="en-US" sz="1100">
              <a:latin typeface="+mn-ea"/>
              <a:ea typeface="+mn-ea"/>
            </a:rPr>
            <a:t>６１であり、前年度と比較すると０</a:t>
          </a:r>
          <a:r>
            <a:rPr kumimoji="1" lang="en-US" altLang="ja-JP" sz="1100">
              <a:latin typeface="+mn-ea"/>
              <a:ea typeface="+mn-ea"/>
            </a:rPr>
            <a:t>.</a:t>
          </a:r>
          <a:r>
            <a:rPr kumimoji="1" lang="ja-JP" altLang="en-US" sz="1100">
              <a:latin typeface="+mn-ea"/>
              <a:ea typeface="+mn-ea"/>
            </a:rPr>
            <a:t>０４ポイントの減少となった。令和４年度の単年度指数が１９０６１９０６令和元年度よりも減少したことが主な要因であり、単年度でみると、税収の伸びにより基準財政収入額が増加となっているが、臨時財政対策債発行可能額の大幅な減により前年度からは横ばいとなっている。類似団体と比較すると良好な数値ではあるもののここ数年で低下傾向にあり、引き続き収納対策の強化等による自主財源の確保と、事業の徹底した見直しによる歳出削減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1E1BB17-2B98-4CC6-96CD-8AA7543B5E35}"/>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136ABD8E-07FE-4CC5-A3FC-51B28039F8F2}"/>
            </a:ext>
          </a:extLst>
        </xdr:cNvPr>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2055CA42-85B9-419A-9D12-4AB44EC692EE}"/>
            </a:ext>
          </a:extLst>
        </xdr:cNvPr>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AA7A52E3-5778-4805-B42C-FD2A233824D2}"/>
            </a:ext>
          </a:extLst>
        </xdr:cNvPr>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C8B58EF8-CE97-4928-93BE-DF68B2ADD5B0}"/>
            </a:ext>
          </a:extLst>
        </xdr:cNvPr>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D5128CA4-AE21-4382-B19D-24685308CE6D}"/>
            </a:ext>
          </a:extLst>
        </xdr:cNvPr>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C57B5695-755B-4EC3-9EBB-7F5A9CDA06AB}"/>
            </a:ext>
          </a:extLst>
        </xdr:cNvPr>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E8DA8A51-AA90-4953-ACC5-F33ADE99F349}"/>
            </a:ext>
          </a:extLst>
        </xdr:cNvPr>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F17B4DE1-D0B4-41A2-8088-039AE5FC2173}"/>
            </a:ext>
          </a:extLst>
        </xdr:cNvPr>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16E917BB-FED0-4738-91D6-62FBE1023C45}"/>
            </a:ext>
          </a:extLst>
        </xdr:cNvPr>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E5A74D37-1919-4806-9BC8-8826C55796A5}"/>
            </a:ext>
          </a:extLst>
        </xdr:cNvPr>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996F841E-28C9-4403-A6AE-C0A0E6DEBEB7}"/>
            </a:ext>
          </a:extLst>
        </xdr:cNvPr>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26B1F5F0-EAAF-4731-B3F7-CC46B9E09BBD}"/>
            </a:ext>
          </a:extLst>
        </xdr:cNvPr>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151A6812-A997-4152-8613-87A703F3E6B8}"/>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350FFB20-CB1A-42DB-8E1B-6244387E0147}"/>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460BA311-E31A-4D38-A8E0-B70D566237D7}"/>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3A9DA3B3-9141-4ECB-9EBD-A2A48A78EAB8}"/>
            </a:ext>
          </a:extLst>
        </xdr:cNvPr>
        <xdr:cNvCxnSpPr/>
      </xdr:nvCxnSpPr>
      <xdr:spPr>
        <a:xfrm flipV="1">
          <a:off x="4514850" y="6212054"/>
          <a:ext cx="0" cy="1283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18C1469F-9B42-484B-BEFA-A9F6F67AB938}"/>
            </a:ext>
          </a:extLst>
        </xdr:cNvPr>
        <xdr:cNvSpPr txBox="1"/>
      </xdr:nvSpPr>
      <xdr:spPr>
        <a:xfrm>
          <a:off x="4584700" y="746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8559D103-0340-4B13-AD99-7A36682BE6A9}"/>
            </a:ext>
          </a:extLst>
        </xdr:cNvPr>
        <xdr:cNvCxnSpPr/>
      </xdr:nvCxnSpPr>
      <xdr:spPr>
        <a:xfrm>
          <a:off x="4425950" y="7495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D2C0A5BF-9330-474A-8B38-ED8239A6BEEE}"/>
            </a:ext>
          </a:extLst>
        </xdr:cNvPr>
        <xdr:cNvSpPr txBox="1"/>
      </xdr:nvSpPr>
      <xdr:spPr>
        <a:xfrm>
          <a:off x="4584700" y="5963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7564AAEE-3E5F-471E-8784-14F4112CC6A4}"/>
            </a:ext>
          </a:extLst>
        </xdr:cNvPr>
        <xdr:cNvCxnSpPr/>
      </xdr:nvCxnSpPr>
      <xdr:spPr>
        <a:xfrm>
          <a:off x="4425950" y="62120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70455</xdr:rowOff>
    </xdr:from>
    <xdr:to>
      <xdr:col>23</xdr:col>
      <xdr:colOff>133350</xdr:colOff>
      <xdr:row>41</xdr:row>
      <xdr:rowOff>116417</xdr:rowOff>
    </xdr:to>
    <xdr:cxnSp macro="">
      <xdr:nvCxnSpPr>
        <xdr:cNvPr id="70" name="直線コネクタ 69">
          <a:extLst>
            <a:ext uri="{FF2B5EF4-FFF2-40B4-BE49-F238E27FC236}">
              <a16:creationId xmlns:a16="http://schemas.microsoft.com/office/drawing/2014/main" id="{16B8914B-DAEF-4A07-BE1C-76543F745679}"/>
            </a:ext>
          </a:extLst>
        </xdr:cNvPr>
        <xdr:cNvCxnSpPr/>
      </xdr:nvCxnSpPr>
      <xdr:spPr>
        <a:xfrm>
          <a:off x="3752850" y="6943695"/>
          <a:ext cx="762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130525</xdr:rowOff>
    </xdr:from>
    <xdr:ext cx="762000" cy="259045"/>
    <xdr:sp macro="" textlink="">
      <xdr:nvSpPr>
        <xdr:cNvPr id="71" name="財政力平均値テキスト">
          <a:extLst>
            <a:ext uri="{FF2B5EF4-FFF2-40B4-BE49-F238E27FC236}">
              <a16:creationId xmlns:a16="http://schemas.microsoft.com/office/drawing/2014/main" id="{307C237D-D656-40C7-8C73-5F1F314245FD}"/>
            </a:ext>
          </a:extLst>
        </xdr:cNvPr>
        <xdr:cNvSpPr txBox="1"/>
      </xdr:nvSpPr>
      <xdr:spPr>
        <a:xfrm>
          <a:off x="4584700" y="7171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a16="http://schemas.microsoft.com/office/drawing/2014/main" id="{8DBD02A3-3EDE-425A-87D4-022560C29CFD}"/>
            </a:ext>
          </a:extLst>
        </xdr:cNvPr>
        <xdr:cNvSpPr/>
      </xdr:nvSpPr>
      <xdr:spPr>
        <a:xfrm>
          <a:off x="4464050" y="7199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24493</xdr:rowOff>
    </xdr:from>
    <xdr:to>
      <xdr:col>19</xdr:col>
      <xdr:colOff>133350</xdr:colOff>
      <xdr:row>41</xdr:row>
      <xdr:rowOff>70455</xdr:rowOff>
    </xdr:to>
    <xdr:cxnSp macro="">
      <xdr:nvCxnSpPr>
        <xdr:cNvPr id="73" name="直線コネクタ 72">
          <a:extLst>
            <a:ext uri="{FF2B5EF4-FFF2-40B4-BE49-F238E27FC236}">
              <a16:creationId xmlns:a16="http://schemas.microsoft.com/office/drawing/2014/main" id="{26EE4950-64FA-468B-9487-4CB83206107A}"/>
            </a:ext>
          </a:extLst>
        </xdr:cNvPr>
        <xdr:cNvCxnSpPr/>
      </xdr:nvCxnSpPr>
      <xdr:spPr>
        <a:xfrm>
          <a:off x="2940050" y="6897733"/>
          <a:ext cx="8128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a:extLst>
            <a:ext uri="{FF2B5EF4-FFF2-40B4-BE49-F238E27FC236}">
              <a16:creationId xmlns:a16="http://schemas.microsoft.com/office/drawing/2014/main" id="{1CA98CF7-08F8-420F-AE9D-B48D9CFE6404}"/>
            </a:ext>
          </a:extLst>
        </xdr:cNvPr>
        <xdr:cNvSpPr/>
      </xdr:nvSpPr>
      <xdr:spPr>
        <a:xfrm>
          <a:off x="3702050" y="7199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73375</xdr:rowOff>
    </xdr:from>
    <xdr:ext cx="736600" cy="259045"/>
    <xdr:sp macro="" textlink="">
      <xdr:nvSpPr>
        <xdr:cNvPr id="75" name="テキスト ボックス 74">
          <a:extLst>
            <a:ext uri="{FF2B5EF4-FFF2-40B4-BE49-F238E27FC236}">
              <a16:creationId xmlns:a16="http://schemas.microsoft.com/office/drawing/2014/main" id="{A8F50974-2F6E-45FB-AD37-F7F277D16903}"/>
            </a:ext>
          </a:extLst>
        </xdr:cNvPr>
        <xdr:cNvSpPr txBox="1"/>
      </xdr:nvSpPr>
      <xdr:spPr>
        <a:xfrm>
          <a:off x="3409950" y="7281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161472</xdr:rowOff>
    </xdr:from>
    <xdr:to>
      <xdr:col>15</xdr:col>
      <xdr:colOff>82550</xdr:colOff>
      <xdr:row>41</xdr:row>
      <xdr:rowOff>24493</xdr:rowOff>
    </xdr:to>
    <xdr:cxnSp macro="">
      <xdr:nvCxnSpPr>
        <xdr:cNvPr id="76" name="直線コネクタ 75">
          <a:extLst>
            <a:ext uri="{FF2B5EF4-FFF2-40B4-BE49-F238E27FC236}">
              <a16:creationId xmlns:a16="http://schemas.microsoft.com/office/drawing/2014/main" id="{704E7BC6-571C-4DBA-AC85-ECD526EBC356}"/>
            </a:ext>
          </a:extLst>
        </xdr:cNvPr>
        <xdr:cNvCxnSpPr/>
      </xdr:nvCxnSpPr>
      <xdr:spPr>
        <a:xfrm>
          <a:off x="2127250" y="6867072"/>
          <a:ext cx="812800" cy="3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123976</xdr:rowOff>
    </xdr:from>
    <xdr:to>
      <xdr:col>15</xdr:col>
      <xdr:colOff>133350</xdr:colOff>
      <xdr:row>43</xdr:row>
      <xdr:rowOff>54126</xdr:rowOff>
    </xdr:to>
    <xdr:sp macro="" textlink="">
      <xdr:nvSpPr>
        <xdr:cNvPr id="77" name="フローチャート: 判断 76">
          <a:extLst>
            <a:ext uri="{FF2B5EF4-FFF2-40B4-BE49-F238E27FC236}">
              <a16:creationId xmlns:a16="http://schemas.microsoft.com/office/drawing/2014/main" id="{5426E55B-F6B2-4F70-BEDC-9CCD82DD726E}"/>
            </a:ext>
          </a:extLst>
        </xdr:cNvPr>
        <xdr:cNvSpPr/>
      </xdr:nvSpPr>
      <xdr:spPr>
        <a:xfrm>
          <a:off x="2889250" y="71648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38903</xdr:rowOff>
    </xdr:from>
    <xdr:ext cx="762000" cy="259045"/>
    <xdr:sp macro="" textlink="">
      <xdr:nvSpPr>
        <xdr:cNvPr id="78" name="テキスト ボックス 77">
          <a:extLst>
            <a:ext uri="{FF2B5EF4-FFF2-40B4-BE49-F238E27FC236}">
              <a16:creationId xmlns:a16="http://schemas.microsoft.com/office/drawing/2014/main" id="{57B02808-B914-4652-89C0-9A54B1DB2DDF}"/>
            </a:ext>
          </a:extLst>
        </xdr:cNvPr>
        <xdr:cNvSpPr txBox="1"/>
      </xdr:nvSpPr>
      <xdr:spPr>
        <a:xfrm>
          <a:off x="2597150" y="724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149981</xdr:rowOff>
    </xdr:from>
    <xdr:to>
      <xdr:col>11</xdr:col>
      <xdr:colOff>31750</xdr:colOff>
      <xdr:row>40</xdr:row>
      <xdr:rowOff>161472</xdr:rowOff>
    </xdr:to>
    <xdr:cxnSp macro="">
      <xdr:nvCxnSpPr>
        <xdr:cNvPr id="79" name="直線コネクタ 78">
          <a:extLst>
            <a:ext uri="{FF2B5EF4-FFF2-40B4-BE49-F238E27FC236}">
              <a16:creationId xmlns:a16="http://schemas.microsoft.com/office/drawing/2014/main" id="{8192C644-B8C1-4B94-BB48-69209C21FFF0}"/>
            </a:ext>
          </a:extLst>
        </xdr:cNvPr>
        <xdr:cNvCxnSpPr/>
      </xdr:nvCxnSpPr>
      <xdr:spPr>
        <a:xfrm>
          <a:off x="1333500" y="6855581"/>
          <a:ext cx="79375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123976</xdr:rowOff>
    </xdr:from>
    <xdr:to>
      <xdr:col>11</xdr:col>
      <xdr:colOff>82550</xdr:colOff>
      <xdr:row>43</xdr:row>
      <xdr:rowOff>54126</xdr:rowOff>
    </xdr:to>
    <xdr:sp macro="" textlink="">
      <xdr:nvSpPr>
        <xdr:cNvPr id="80" name="フローチャート: 判断 79">
          <a:extLst>
            <a:ext uri="{FF2B5EF4-FFF2-40B4-BE49-F238E27FC236}">
              <a16:creationId xmlns:a16="http://schemas.microsoft.com/office/drawing/2014/main" id="{9519B335-F885-44A0-8F72-3BCC2C5570E3}"/>
            </a:ext>
          </a:extLst>
        </xdr:cNvPr>
        <xdr:cNvSpPr/>
      </xdr:nvSpPr>
      <xdr:spPr>
        <a:xfrm>
          <a:off x="2095500" y="716485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38903</xdr:rowOff>
    </xdr:from>
    <xdr:ext cx="762000" cy="259045"/>
    <xdr:sp macro="" textlink="">
      <xdr:nvSpPr>
        <xdr:cNvPr id="81" name="テキスト ボックス 80">
          <a:extLst>
            <a:ext uri="{FF2B5EF4-FFF2-40B4-BE49-F238E27FC236}">
              <a16:creationId xmlns:a16="http://schemas.microsoft.com/office/drawing/2014/main" id="{99A590C9-7270-44C9-B48E-E700A9E5D1B6}"/>
            </a:ext>
          </a:extLst>
        </xdr:cNvPr>
        <xdr:cNvSpPr txBox="1"/>
      </xdr:nvSpPr>
      <xdr:spPr>
        <a:xfrm>
          <a:off x="1784350" y="724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2" name="フローチャート: 判断 81">
          <a:extLst>
            <a:ext uri="{FF2B5EF4-FFF2-40B4-BE49-F238E27FC236}">
              <a16:creationId xmlns:a16="http://schemas.microsoft.com/office/drawing/2014/main" id="{84FFC8E7-EB70-4324-ABA1-10AC929C8857}"/>
            </a:ext>
          </a:extLst>
        </xdr:cNvPr>
        <xdr:cNvSpPr/>
      </xdr:nvSpPr>
      <xdr:spPr>
        <a:xfrm>
          <a:off x="1282700" y="718783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83" name="テキスト ボックス 82">
          <a:extLst>
            <a:ext uri="{FF2B5EF4-FFF2-40B4-BE49-F238E27FC236}">
              <a16:creationId xmlns:a16="http://schemas.microsoft.com/office/drawing/2014/main" id="{129782BB-D556-4077-994A-932959AB9D30}"/>
            </a:ext>
          </a:extLst>
        </xdr:cNvPr>
        <xdr:cNvSpPr txBox="1"/>
      </xdr:nvSpPr>
      <xdr:spPr>
        <a:xfrm>
          <a:off x="971550" y="7270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8CC1B1A1-2274-45DC-A466-05E7B27EC3EE}"/>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F064644-F62E-41F9-BC17-EA7761BE3181}"/>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1092CC6C-4E8E-48EC-B2E8-0A2440E4E97F}"/>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AEFFA420-6BFA-44AD-AD32-378FBBC6BDAF}"/>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1DD2C956-6260-4444-9119-A47C42756AC5}"/>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9" name="楕円 88">
          <a:extLst>
            <a:ext uri="{FF2B5EF4-FFF2-40B4-BE49-F238E27FC236}">
              <a16:creationId xmlns:a16="http://schemas.microsoft.com/office/drawing/2014/main" id="{8594B0A2-1D3E-45F8-B71F-154E4017DF6C}"/>
            </a:ext>
          </a:extLst>
        </xdr:cNvPr>
        <xdr:cNvSpPr/>
      </xdr:nvSpPr>
      <xdr:spPr>
        <a:xfrm>
          <a:off x="4464050" y="693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82144</xdr:rowOff>
    </xdr:from>
    <xdr:ext cx="762000" cy="259045"/>
    <xdr:sp macro="" textlink="">
      <xdr:nvSpPr>
        <xdr:cNvPr id="90" name="財政力該当値テキスト">
          <a:extLst>
            <a:ext uri="{FF2B5EF4-FFF2-40B4-BE49-F238E27FC236}">
              <a16:creationId xmlns:a16="http://schemas.microsoft.com/office/drawing/2014/main" id="{9CAF7F6C-C0E1-4403-9652-C45CFBE4EA13}"/>
            </a:ext>
          </a:extLst>
        </xdr:cNvPr>
        <xdr:cNvSpPr txBox="1"/>
      </xdr:nvSpPr>
      <xdr:spPr>
        <a:xfrm>
          <a:off x="4584700" y="678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19655</xdr:rowOff>
    </xdr:from>
    <xdr:to>
      <xdr:col>19</xdr:col>
      <xdr:colOff>184150</xdr:colOff>
      <xdr:row>41</xdr:row>
      <xdr:rowOff>121255</xdr:rowOff>
    </xdr:to>
    <xdr:sp macro="" textlink="">
      <xdr:nvSpPr>
        <xdr:cNvPr id="91" name="楕円 90">
          <a:extLst>
            <a:ext uri="{FF2B5EF4-FFF2-40B4-BE49-F238E27FC236}">
              <a16:creationId xmlns:a16="http://schemas.microsoft.com/office/drawing/2014/main" id="{DBB1AD54-8413-41A2-8FF9-5DD3FF0CC917}"/>
            </a:ext>
          </a:extLst>
        </xdr:cNvPr>
        <xdr:cNvSpPr/>
      </xdr:nvSpPr>
      <xdr:spPr>
        <a:xfrm>
          <a:off x="3702050" y="689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131432</xdr:rowOff>
    </xdr:from>
    <xdr:ext cx="736600" cy="259045"/>
    <xdr:sp macro="" textlink="">
      <xdr:nvSpPr>
        <xdr:cNvPr id="92" name="テキスト ボックス 91">
          <a:extLst>
            <a:ext uri="{FF2B5EF4-FFF2-40B4-BE49-F238E27FC236}">
              <a16:creationId xmlns:a16="http://schemas.microsoft.com/office/drawing/2014/main" id="{A5A643A4-0B84-4801-B441-B037DF981991}"/>
            </a:ext>
          </a:extLst>
        </xdr:cNvPr>
        <xdr:cNvSpPr txBox="1"/>
      </xdr:nvSpPr>
      <xdr:spPr>
        <a:xfrm>
          <a:off x="3409950" y="666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145143</xdr:rowOff>
    </xdr:from>
    <xdr:to>
      <xdr:col>15</xdr:col>
      <xdr:colOff>133350</xdr:colOff>
      <xdr:row>41</xdr:row>
      <xdr:rowOff>75293</xdr:rowOff>
    </xdr:to>
    <xdr:sp macro="" textlink="">
      <xdr:nvSpPr>
        <xdr:cNvPr id="93" name="楕円 92">
          <a:extLst>
            <a:ext uri="{FF2B5EF4-FFF2-40B4-BE49-F238E27FC236}">
              <a16:creationId xmlns:a16="http://schemas.microsoft.com/office/drawing/2014/main" id="{D576802D-52D9-4D6B-8C89-0BC7B9689C24}"/>
            </a:ext>
          </a:extLst>
        </xdr:cNvPr>
        <xdr:cNvSpPr/>
      </xdr:nvSpPr>
      <xdr:spPr>
        <a:xfrm>
          <a:off x="2889250" y="6850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94" name="テキスト ボックス 93">
          <a:extLst>
            <a:ext uri="{FF2B5EF4-FFF2-40B4-BE49-F238E27FC236}">
              <a16:creationId xmlns:a16="http://schemas.microsoft.com/office/drawing/2014/main" id="{65C3AE56-0167-43AC-9166-2CCB8A4E3040}"/>
            </a:ext>
          </a:extLst>
        </xdr:cNvPr>
        <xdr:cNvSpPr txBox="1"/>
      </xdr:nvSpPr>
      <xdr:spPr>
        <a:xfrm>
          <a:off x="2597150" y="6623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5" name="楕円 94">
          <a:extLst>
            <a:ext uri="{FF2B5EF4-FFF2-40B4-BE49-F238E27FC236}">
              <a16:creationId xmlns:a16="http://schemas.microsoft.com/office/drawing/2014/main" id="{3EE2BC63-B5B0-4E7F-9A50-2DCA36F6C054}"/>
            </a:ext>
          </a:extLst>
        </xdr:cNvPr>
        <xdr:cNvSpPr/>
      </xdr:nvSpPr>
      <xdr:spPr>
        <a:xfrm>
          <a:off x="2095500" y="681627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6" name="テキスト ボックス 95">
          <a:extLst>
            <a:ext uri="{FF2B5EF4-FFF2-40B4-BE49-F238E27FC236}">
              <a16:creationId xmlns:a16="http://schemas.microsoft.com/office/drawing/2014/main" id="{7723C7E9-3FEF-4278-AC73-A774DBB0F4D5}"/>
            </a:ext>
          </a:extLst>
        </xdr:cNvPr>
        <xdr:cNvSpPr txBox="1"/>
      </xdr:nvSpPr>
      <xdr:spPr>
        <a:xfrm>
          <a:off x="1784350" y="658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99181</xdr:rowOff>
    </xdr:from>
    <xdr:to>
      <xdr:col>7</xdr:col>
      <xdr:colOff>31750</xdr:colOff>
      <xdr:row>41</xdr:row>
      <xdr:rowOff>29331</xdr:rowOff>
    </xdr:to>
    <xdr:sp macro="" textlink="">
      <xdr:nvSpPr>
        <xdr:cNvPr id="97" name="楕円 96">
          <a:extLst>
            <a:ext uri="{FF2B5EF4-FFF2-40B4-BE49-F238E27FC236}">
              <a16:creationId xmlns:a16="http://schemas.microsoft.com/office/drawing/2014/main" id="{085A9784-5C12-4C1E-A2F0-4C9CECD91A44}"/>
            </a:ext>
          </a:extLst>
        </xdr:cNvPr>
        <xdr:cNvSpPr/>
      </xdr:nvSpPr>
      <xdr:spPr>
        <a:xfrm>
          <a:off x="1282700" y="680478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39508</xdr:rowOff>
    </xdr:from>
    <xdr:ext cx="762000" cy="259045"/>
    <xdr:sp macro="" textlink="">
      <xdr:nvSpPr>
        <xdr:cNvPr id="98" name="テキスト ボックス 97">
          <a:extLst>
            <a:ext uri="{FF2B5EF4-FFF2-40B4-BE49-F238E27FC236}">
              <a16:creationId xmlns:a16="http://schemas.microsoft.com/office/drawing/2014/main" id="{6529C23E-2283-4EE7-B76A-4B35C7DA0612}"/>
            </a:ext>
          </a:extLst>
        </xdr:cNvPr>
        <xdr:cNvSpPr txBox="1"/>
      </xdr:nvSpPr>
      <xdr:spPr>
        <a:xfrm>
          <a:off x="971550" y="657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17AD72A4-4A72-4D1A-9765-9E2B3F0087B6}"/>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868EA31C-DE80-4174-8E5F-E2CDB839DA07}"/>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CE03F3E3-A1AE-42E2-9D40-4C398D8DB71D}"/>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AA2ECA18-E67F-415F-977E-095E90629DEA}"/>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D779CFC2-F979-4B62-8FFE-B8BC45E3C043}"/>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A7B779D2-ED33-40C4-B803-D9C62B405B5D}"/>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133E1B1F-BE4D-4968-AFDA-84A76ACA12CE}"/>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9B5B7D8A-9DF3-45C1-AC33-74A011A3CA3F}"/>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FA18C6FA-93F7-4997-9D33-113E70110121}"/>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C1765D9D-2349-481C-B470-2A6C2F816A14}"/>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6B4A9FDD-63CF-4E01-A984-816B31F83227}"/>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5BA2C636-DFCC-4813-A1E3-9EF708ADDBC6}"/>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5DBD11E1-113F-48FF-BD10-D3EF44A4FFB4}"/>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mn-ea"/>
              <a:ea typeface="+mn-ea"/>
            </a:rPr>
            <a:t>類似団体平均を０</a:t>
          </a:r>
          <a:r>
            <a:rPr kumimoji="1" lang="en-US" altLang="ja-JP" sz="1200">
              <a:latin typeface="+mn-ea"/>
              <a:ea typeface="+mn-ea"/>
            </a:rPr>
            <a:t>.</a:t>
          </a:r>
          <a:r>
            <a:rPr kumimoji="1" lang="ja-JP" altLang="en-US" sz="1200">
              <a:latin typeface="+mn-ea"/>
              <a:ea typeface="+mn-ea"/>
            </a:rPr>
            <a:t>４ポイント上回る８７</a:t>
          </a:r>
          <a:r>
            <a:rPr kumimoji="1" lang="en-US" altLang="ja-JP" sz="1200">
              <a:latin typeface="+mn-ea"/>
              <a:ea typeface="+mn-ea"/>
            </a:rPr>
            <a:t>.</a:t>
          </a:r>
          <a:r>
            <a:rPr kumimoji="1" lang="ja-JP" altLang="en-US" sz="1200">
              <a:latin typeface="+mn-ea"/>
              <a:ea typeface="+mn-ea"/>
            </a:rPr>
            <a:t>３</a:t>
          </a:r>
          <a:r>
            <a:rPr kumimoji="1" lang="en-US" altLang="ja-JP" sz="1200">
              <a:latin typeface="+mn-ea"/>
              <a:ea typeface="+mn-ea"/>
            </a:rPr>
            <a:t>%</a:t>
          </a:r>
          <a:r>
            <a:rPr kumimoji="1" lang="ja-JP" altLang="en-US" sz="1200">
              <a:latin typeface="+mn-ea"/>
              <a:ea typeface="+mn-ea"/>
            </a:rPr>
            <a:t>であり、前年度と比較すると０</a:t>
          </a:r>
          <a:r>
            <a:rPr kumimoji="1" lang="en-US" altLang="ja-JP" sz="1200">
              <a:latin typeface="+mn-ea"/>
              <a:ea typeface="+mn-ea"/>
            </a:rPr>
            <a:t>.</a:t>
          </a:r>
          <a:r>
            <a:rPr kumimoji="1" lang="ja-JP" altLang="en-US" sz="1200">
              <a:latin typeface="+mn-ea"/>
              <a:ea typeface="+mn-ea"/>
            </a:rPr>
            <a:t>７ポイントの増加となった。維持補修費や公債費の圧縮による経常経費充当一般財源の減少額を、臨時財政対策債発行可能額の減による経常一般財源の減少額が上回ったことが主な要因と考えられる。依然として高水準で推移しており、増嵩傾向にある経常経費の削減を進めるとともに、徴税対策や施設使用料の見直しなど自主財源の確保に注力し、改善を図りたい。</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1D46F603-7904-4BF3-BD89-AE55318E9267}"/>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5D1FD23B-E9DA-49C3-AA64-47916C5B9CAC}"/>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A3864D1F-405D-44B6-8B70-BC3D2FE7F813}"/>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5CCE8D58-38DA-4785-B135-4BD0611F56D9}"/>
            </a:ext>
          </a:extLst>
        </xdr:cNvPr>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93612144-2296-4993-8C6D-DC478F51B475}"/>
            </a:ext>
          </a:extLst>
        </xdr:cNvPr>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2F8EDAD3-728D-4D90-9592-491F58C38426}"/>
            </a:ext>
          </a:extLst>
        </xdr:cNvPr>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DF8B0962-FE84-4DBC-B7AE-05959C516BAA}"/>
            </a:ext>
          </a:extLst>
        </xdr:cNvPr>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ECE047C-43AD-4C5D-AAE1-991558AF90D1}"/>
            </a:ext>
          </a:extLst>
        </xdr:cNvPr>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B5A75D38-0DFB-4831-9B60-B78616C5B2F6}"/>
            </a:ext>
          </a:extLst>
        </xdr:cNvPr>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F539C34E-3465-461C-A1E3-A3ADCFB8A1D6}"/>
            </a:ext>
          </a:extLst>
        </xdr:cNvPr>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91B9FC6-C176-43DB-A14A-41D4B289AAC5}"/>
            </a:ext>
          </a:extLst>
        </xdr:cNvPr>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B11590C5-CE06-463F-8A02-9C22A14278D3}"/>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310EF0A9-8C91-4C89-9805-E9817E8D82E7}"/>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4B023C4E-2CC0-40E0-A9CB-44C5D10E66F3}"/>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42418</xdr:rowOff>
    </xdr:from>
    <xdr:to>
      <xdr:col>23</xdr:col>
      <xdr:colOff>133350</xdr:colOff>
      <xdr:row>66</xdr:row>
      <xdr:rowOff>97028</xdr:rowOff>
    </xdr:to>
    <xdr:cxnSp macro="">
      <xdr:nvCxnSpPr>
        <xdr:cNvPr id="126" name="直線コネクタ 125">
          <a:extLst>
            <a:ext uri="{FF2B5EF4-FFF2-40B4-BE49-F238E27FC236}">
              <a16:creationId xmlns:a16="http://schemas.microsoft.com/office/drawing/2014/main" id="{442C05D1-8068-42CB-98D5-135A588D7900}"/>
            </a:ext>
          </a:extLst>
        </xdr:cNvPr>
        <xdr:cNvCxnSpPr/>
      </xdr:nvCxnSpPr>
      <xdr:spPr>
        <a:xfrm flipV="1">
          <a:off x="4514850" y="9933178"/>
          <a:ext cx="0" cy="12280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69105</xdr:rowOff>
    </xdr:from>
    <xdr:ext cx="762000" cy="259045"/>
    <xdr:sp macro="" textlink="">
      <xdr:nvSpPr>
        <xdr:cNvPr id="127" name="財政構造の弾力性最小値テキスト">
          <a:extLst>
            <a:ext uri="{FF2B5EF4-FFF2-40B4-BE49-F238E27FC236}">
              <a16:creationId xmlns:a16="http://schemas.microsoft.com/office/drawing/2014/main" id="{B01E8E2B-CB48-42A4-B226-D9E3B722947C}"/>
            </a:ext>
          </a:extLst>
        </xdr:cNvPr>
        <xdr:cNvSpPr txBox="1"/>
      </xdr:nvSpPr>
      <xdr:spPr>
        <a:xfrm>
          <a:off x="4584700" y="1113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97028</xdr:rowOff>
    </xdr:from>
    <xdr:to>
      <xdr:col>24</xdr:col>
      <xdr:colOff>12700</xdr:colOff>
      <xdr:row>66</xdr:row>
      <xdr:rowOff>97028</xdr:rowOff>
    </xdr:to>
    <xdr:cxnSp macro="">
      <xdr:nvCxnSpPr>
        <xdr:cNvPr id="128" name="直線コネクタ 127">
          <a:extLst>
            <a:ext uri="{FF2B5EF4-FFF2-40B4-BE49-F238E27FC236}">
              <a16:creationId xmlns:a16="http://schemas.microsoft.com/office/drawing/2014/main" id="{A206A22E-BBB7-472C-9125-1E38C95F21B9}"/>
            </a:ext>
          </a:extLst>
        </xdr:cNvPr>
        <xdr:cNvCxnSpPr/>
      </xdr:nvCxnSpPr>
      <xdr:spPr>
        <a:xfrm>
          <a:off x="4425950" y="111612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128795</xdr:rowOff>
    </xdr:from>
    <xdr:ext cx="762000" cy="259045"/>
    <xdr:sp macro="" textlink="">
      <xdr:nvSpPr>
        <xdr:cNvPr id="129" name="財政構造の弾力性最大値テキスト">
          <a:extLst>
            <a:ext uri="{FF2B5EF4-FFF2-40B4-BE49-F238E27FC236}">
              <a16:creationId xmlns:a16="http://schemas.microsoft.com/office/drawing/2014/main" id="{BB64C582-B409-41D3-8426-69B6CB16C73A}"/>
            </a:ext>
          </a:extLst>
        </xdr:cNvPr>
        <xdr:cNvSpPr txBox="1"/>
      </xdr:nvSpPr>
      <xdr:spPr>
        <a:xfrm>
          <a:off x="4584700" y="9684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42418</xdr:rowOff>
    </xdr:from>
    <xdr:to>
      <xdr:col>24</xdr:col>
      <xdr:colOff>12700</xdr:colOff>
      <xdr:row>59</xdr:row>
      <xdr:rowOff>42418</xdr:rowOff>
    </xdr:to>
    <xdr:cxnSp macro="">
      <xdr:nvCxnSpPr>
        <xdr:cNvPr id="130" name="直線コネクタ 129">
          <a:extLst>
            <a:ext uri="{FF2B5EF4-FFF2-40B4-BE49-F238E27FC236}">
              <a16:creationId xmlns:a16="http://schemas.microsoft.com/office/drawing/2014/main" id="{5007B0BF-D07F-4480-A6C8-9925CA6B502F}"/>
            </a:ext>
          </a:extLst>
        </xdr:cNvPr>
        <xdr:cNvCxnSpPr/>
      </xdr:nvCxnSpPr>
      <xdr:spPr>
        <a:xfrm>
          <a:off x="4425950" y="99331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70866</xdr:rowOff>
    </xdr:from>
    <xdr:to>
      <xdr:col>23</xdr:col>
      <xdr:colOff>133350</xdr:colOff>
      <xdr:row>63</xdr:row>
      <xdr:rowOff>104648</xdr:rowOff>
    </xdr:to>
    <xdr:cxnSp macro="">
      <xdr:nvCxnSpPr>
        <xdr:cNvPr id="131" name="直線コネクタ 130">
          <a:extLst>
            <a:ext uri="{FF2B5EF4-FFF2-40B4-BE49-F238E27FC236}">
              <a16:creationId xmlns:a16="http://schemas.microsoft.com/office/drawing/2014/main" id="{A6641A6E-3D4E-455F-A196-F924466EE2AE}"/>
            </a:ext>
          </a:extLst>
        </xdr:cNvPr>
        <xdr:cNvCxnSpPr/>
      </xdr:nvCxnSpPr>
      <xdr:spPr>
        <a:xfrm>
          <a:off x="3752850" y="10632186"/>
          <a:ext cx="762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51071</xdr:rowOff>
    </xdr:from>
    <xdr:ext cx="762000" cy="259045"/>
    <xdr:sp macro="" textlink="">
      <xdr:nvSpPr>
        <xdr:cNvPr id="132" name="財政構造の弾力性平均値テキスト">
          <a:extLst>
            <a:ext uri="{FF2B5EF4-FFF2-40B4-BE49-F238E27FC236}">
              <a16:creationId xmlns:a16="http://schemas.microsoft.com/office/drawing/2014/main" id="{0116FBC6-3113-409B-BBD2-0E24C04E2C6F}"/>
            </a:ext>
          </a:extLst>
        </xdr:cNvPr>
        <xdr:cNvSpPr txBox="1"/>
      </xdr:nvSpPr>
      <xdr:spPr>
        <a:xfrm>
          <a:off x="4584700" y="104447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34544</xdr:rowOff>
    </xdr:from>
    <xdr:to>
      <xdr:col>23</xdr:col>
      <xdr:colOff>184150</xdr:colOff>
      <xdr:row>63</xdr:row>
      <xdr:rowOff>136144</xdr:rowOff>
    </xdr:to>
    <xdr:sp macro="" textlink="">
      <xdr:nvSpPr>
        <xdr:cNvPr id="133" name="フローチャート: 判断 132">
          <a:extLst>
            <a:ext uri="{FF2B5EF4-FFF2-40B4-BE49-F238E27FC236}">
              <a16:creationId xmlns:a16="http://schemas.microsoft.com/office/drawing/2014/main" id="{94A376AF-7570-4026-8815-5C47048E9A1B}"/>
            </a:ext>
          </a:extLst>
        </xdr:cNvPr>
        <xdr:cNvSpPr/>
      </xdr:nvSpPr>
      <xdr:spPr>
        <a:xfrm>
          <a:off x="4464050" y="1059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70866</xdr:rowOff>
    </xdr:from>
    <xdr:to>
      <xdr:col>19</xdr:col>
      <xdr:colOff>133350</xdr:colOff>
      <xdr:row>65</xdr:row>
      <xdr:rowOff>65786</xdr:rowOff>
    </xdr:to>
    <xdr:cxnSp macro="">
      <xdr:nvCxnSpPr>
        <xdr:cNvPr id="134" name="直線コネクタ 133">
          <a:extLst>
            <a:ext uri="{FF2B5EF4-FFF2-40B4-BE49-F238E27FC236}">
              <a16:creationId xmlns:a16="http://schemas.microsoft.com/office/drawing/2014/main" id="{D89490F3-03AE-4BE9-BD50-93141A534467}"/>
            </a:ext>
          </a:extLst>
        </xdr:cNvPr>
        <xdr:cNvCxnSpPr/>
      </xdr:nvCxnSpPr>
      <xdr:spPr>
        <a:xfrm flipV="1">
          <a:off x="2940050" y="10632186"/>
          <a:ext cx="8128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46736</xdr:rowOff>
    </xdr:from>
    <xdr:to>
      <xdr:col>19</xdr:col>
      <xdr:colOff>184150</xdr:colOff>
      <xdr:row>62</xdr:row>
      <xdr:rowOff>148336</xdr:rowOff>
    </xdr:to>
    <xdr:sp macro="" textlink="">
      <xdr:nvSpPr>
        <xdr:cNvPr id="135" name="フローチャート: 判断 134">
          <a:extLst>
            <a:ext uri="{FF2B5EF4-FFF2-40B4-BE49-F238E27FC236}">
              <a16:creationId xmlns:a16="http://schemas.microsoft.com/office/drawing/2014/main" id="{9FF04CF4-E34C-4D1F-9CE7-3AC1332989E5}"/>
            </a:ext>
          </a:extLst>
        </xdr:cNvPr>
        <xdr:cNvSpPr/>
      </xdr:nvSpPr>
      <xdr:spPr>
        <a:xfrm>
          <a:off x="3702050" y="1044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158513</xdr:rowOff>
    </xdr:from>
    <xdr:ext cx="736600" cy="259045"/>
    <xdr:sp macro="" textlink="">
      <xdr:nvSpPr>
        <xdr:cNvPr id="136" name="テキスト ボックス 135">
          <a:extLst>
            <a:ext uri="{FF2B5EF4-FFF2-40B4-BE49-F238E27FC236}">
              <a16:creationId xmlns:a16="http://schemas.microsoft.com/office/drawing/2014/main" id="{1F3C08A9-D1C4-48B0-854D-F737C1AEB138}"/>
            </a:ext>
          </a:extLst>
        </xdr:cNvPr>
        <xdr:cNvSpPr txBox="1"/>
      </xdr:nvSpPr>
      <xdr:spPr>
        <a:xfrm>
          <a:off x="3409950" y="10216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65786</xdr:rowOff>
    </xdr:from>
    <xdr:to>
      <xdr:col>15</xdr:col>
      <xdr:colOff>82550</xdr:colOff>
      <xdr:row>65</xdr:row>
      <xdr:rowOff>104394</xdr:rowOff>
    </xdr:to>
    <xdr:cxnSp macro="">
      <xdr:nvCxnSpPr>
        <xdr:cNvPr id="137" name="直線コネクタ 136">
          <a:extLst>
            <a:ext uri="{FF2B5EF4-FFF2-40B4-BE49-F238E27FC236}">
              <a16:creationId xmlns:a16="http://schemas.microsoft.com/office/drawing/2014/main" id="{95C62D32-9BA7-46B6-953D-B03B18542A5A}"/>
            </a:ext>
          </a:extLst>
        </xdr:cNvPr>
        <xdr:cNvCxnSpPr/>
      </xdr:nvCxnSpPr>
      <xdr:spPr>
        <a:xfrm flipV="1">
          <a:off x="2127250" y="10962386"/>
          <a:ext cx="8128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22352</xdr:rowOff>
    </xdr:from>
    <xdr:to>
      <xdr:col>15</xdr:col>
      <xdr:colOff>133350</xdr:colOff>
      <xdr:row>64</xdr:row>
      <xdr:rowOff>123952</xdr:rowOff>
    </xdr:to>
    <xdr:sp macro="" textlink="">
      <xdr:nvSpPr>
        <xdr:cNvPr id="138" name="フローチャート: 判断 137">
          <a:extLst>
            <a:ext uri="{FF2B5EF4-FFF2-40B4-BE49-F238E27FC236}">
              <a16:creationId xmlns:a16="http://schemas.microsoft.com/office/drawing/2014/main" id="{CF7FC119-DEAB-4ACB-8045-DD4A3CB9EC42}"/>
            </a:ext>
          </a:extLst>
        </xdr:cNvPr>
        <xdr:cNvSpPr/>
      </xdr:nvSpPr>
      <xdr:spPr>
        <a:xfrm>
          <a:off x="2889250" y="1075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134129</xdr:rowOff>
    </xdr:from>
    <xdr:ext cx="762000" cy="259045"/>
    <xdr:sp macro="" textlink="">
      <xdr:nvSpPr>
        <xdr:cNvPr id="139" name="テキスト ボックス 138">
          <a:extLst>
            <a:ext uri="{FF2B5EF4-FFF2-40B4-BE49-F238E27FC236}">
              <a16:creationId xmlns:a16="http://schemas.microsoft.com/office/drawing/2014/main" id="{78EF702F-2029-448A-916E-A96BAB9EE6F7}"/>
            </a:ext>
          </a:extLst>
        </xdr:cNvPr>
        <xdr:cNvSpPr txBox="1"/>
      </xdr:nvSpPr>
      <xdr:spPr>
        <a:xfrm>
          <a:off x="2597150" y="10527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104394</xdr:rowOff>
    </xdr:from>
    <xdr:to>
      <xdr:col>11</xdr:col>
      <xdr:colOff>31750</xdr:colOff>
      <xdr:row>66</xdr:row>
      <xdr:rowOff>130810</xdr:rowOff>
    </xdr:to>
    <xdr:cxnSp macro="">
      <xdr:nvCxnSpPr>
        <xdr:cNvPr id="140" name="直線コネクタ 139">
          <a:extLst>
            <a:ext uri="{FF2B5EF4-FFF2-40B4-BE49-F238E27FC236}">
              <a16:creationId xmlns:a16="http://schemas.microsoft.com/office/drawing/2014/main" id="{2E62E4B6-CEE4-4BF4-99C1-E22B792095B3}"/>
            </a:ext>
          </a:extLst>
        </xdr:cNvPr>
        <xdr:cNvCxnSpPr/>
      </xdr:nvCxnSpPr>
      <xdr:spPr>
        <a:xfrm flipV="1">
          <a:off x="1333500" y="11000994"/>
          <a:ext cx="793750" cy="19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70612</xdr:rowOff>
    </xdr:from>
    <xdr:to>
      <xdr:col>11</xdr:col>
      <xdr:colOff>82550</xdr:colOff>
      <xdr:row>65</xdr:row>
      <xdr:rowOff>762</xdr:rowOff>
    </xdr:to>
    <xdr:sp macro="" textlink="">
      <xdr:nvSpPr>
        <xdr:cNvPr id="141" name="フローチャート: 判断 140">
          <a:extLst>
            <a:ext uri="{FF2B5EF4-FFF2-40B4-BE49-F238E27FC236}">
              <a16:creationId xmlns:a16="http://schemas.microsoft.com/office/drawing/2014/main" id="{F0B5A16E-30E4-4F1E-87CE-D06003BCFF7E}"/>
            </a:ext>
          </a:extLst>
        </xdr:cNvPr>
        <xdr:cNvSpPr/>
      </xdr:nvSpPr>
      <xdr:spPr>
        <a:xfrm>
          <a:off x="2095500" y="1079957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10939</xdr:rowOff>
    </xdr:from>
    <xdr:ext cx="762000" cy="259045"/>
    <xdr:sp macro="" textlink="">
      <xdr:nvSpPr>
        <xdr:cNvPr id="142" name="テキスト ボックス 141">
          <a:extLst>
            <a:ext uri="{FF2B5EF4-FFF2-40B4-BE49-F238E27FC236}">
              <a16:creationId xmlns:a16="http://schemas.microsoft.com/office/drawing/2014/main" id="{F880E785-9BE7-4B40-99F6-303D8F4857FD}"/>
            </a:ext>
          </a:extLst>
        </xdr:cNvPr>
        <xdr:cNvSpPr txBox="1"/>
      </xdr:nvSpPr>
      <xdr:spPr>
        <a:xfrm>
          <a:off x="1784350" y="10572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51308</xdr:rowOff>
    </xdr:from>
    <xdr:to>
      <xdr:col>7</xdr:col>
      <xdr:colOff>31750</xdr:colOff>
      <xdr:row>64</xdr:row>
      <xdr:rowOff>152908</xdr:rowOff>
    </xdr:to>
    <xdr:sp macro="" textlink="">
      <xdr:nvSpPr>
        <xdr:cNvPr id="143" name="フローチャート: 判断 142">
          <a:extLst>
            <a:ext uri="{FF2B5EF4-FFF2-40B4-BE49-F238E27FC236}">
              <a16:creationId xmlns:a16="http://schemas.microsoft.com/office/drawing/2014/main" id="{2CFCA456-00A1-4FF5-BE03-F64311FE5E53}"/>
            </a:ext>
          </a:extLst>
        </xdr:cNvPr>
        <xdr:cNvSpPr/>
      </xdr:nvSpPr>
      <xdr:spPr>
        <a:xfrm>
          <a:off x="1282700" y="107802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163085</xdr:rowOff>
    </xdr:from>
    <xdr:ext cx="762000" cy="259045"/>
    <xdr:sp macro="" textlink="">
      <xdr:nvSpPr>
        <xdr:cNvPr id="144" name="テキスト ボックス 143">
          <a:extLst>
            <a:ext uri="{FF2B5EF4-FFF2-40B4-BE49-F238E27FC236}">
              <a16:creationId xmlns:a16="http://schemas.microsoft.com/office/drawing/2014/main" id="{A7DED67F-D2EE-43A0-A5B9-CD066FB7C822}"/>
            </a:ext>
          </a:extLst>
        </xdr:cNvPr>
        <xdr:cNvSpPr txBox="1"/>
      </xdr:nvSpPr>
      <xdr:spPr>
        <a:xfrm>
          <a:off x="971550" y="1055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FACB554-FCAA-4AA7-B838-2BBC121C97C8}"/>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8A1E6F5-8ED1-42FF-A2AD-3748ABFF3E2A}"/>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C72DB92-F973-4FA0-9258-39D49E15BBA1}"/>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4FFA6916-8CBE-4D52-B1E5-52A0F532AA36}"/>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811C1A85-53ED-4EBB-A09D-1731E59C8DED}"/>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50" name="楕円 149">
          <a:extLst>
            <a:ext uri="{FF2B5EF4-FFF2-40B4-BE49-F238E27FC236}">
              <a16:creationId xmlns:a16="http://schemas.microsoft.com/office/drawing/2014/main" id="{E3715D37-405F-4D27-B73A-8C1A6D51129E}"/>
            </a:ext>
          </a:extLst>
        </xdr:cNvPr>
        <xdr:cNvSpPr/>
      </xdr:nvSpPr>
      <xdr:spPr>
        <a:xfrm>
          <a:off x="4464050" y="1061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25925</xdr:rowOff>
    </xdr:from>
    <xdr:ext cx="762000" cy="259045"/>
    <xdr:sp macro="" textlink="">
      <xdr:nvSpPr>
        <xdr:cNvPr id="151" name="財政構造の弾力性該当値テキスト">
          <a:extLst>
            <a:ext uri="{FF2B5EF4-FFF2-40B4-BE49-F238E27FC236}">
              <a16:creationId xmlns:a16="http://schemas.microsoft.com/office/drawing/2014/main" id="{51D2506F-E6CE-407B-8A75-E6346E07C6D9}"/>
            </a:ext>
          </a:extLst>
        </xdr:cNvPr>
        <xdr:cNvSpPr txBox="1"/>
      </xdr:nvSpPr>
      <xdr:spPr>
        <a:xfrm>
          <a:off x="4584700" y="1058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20066</xdr:rowOff>
    </xdr:from>
    <xdr:to>
      <xdr:col>19</xdr:col>
      <xdr:colOff>184150</xdr:colOff>
      <xdr:row>63</xdr:row>
      <xdr:rowOff>121666</xdr:rowOff>
    </xdr:to>
    <xdr:sp macro="" textlink="">
      <xdr:nvSpPr>
        <xdr:cNvPr id="152" name="楕円 151">
          <a:extLst>
            <a:ext uri="{FF2B5EF4-FFF2-40B4-BE49-F238E27FC236}">
              <a16:creationId xmlns:a16="http://schemas.microsoft.com/office/drawing/2014/main" id="{DB099192-320E-4DD4-BD1B-2673A862FED9}"/>
            </a:ext>
          </a:extLst>
        </xdr:cNvPr>
        <xdr:cNvSpPr/>
      </xdr:nvSpPr>
      <xdr:spPr>
        <a:xfrm>
          <a:off x="370205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106443</xdr:rowOff>
    </xdr:from>
    <xdr:ext cx="736600" cy="259045"/>
    <xdr:sp macro="" textlink="">
      <xdr:nvSpPr>
        <xdr:cNvPr id="153" name="テキスト ボックス 152">
          <a:extLst>
            <a:ext uri="{FF2B5EF4-FFF2-40B4-BE49-F238E27FC236}">
              <a16:creationId xmlns:a16="http://schemas.microsoft.com/office/drawing/2014/main" id="{86372E95-EBF4-4837-9419-6F9E0888C0B9}"/>
            </a:ext>
          </a:extLst>
        </xdr:cNvPr>
        <xdr:cNvSpPr txBox="1"/>
      </xdr:nvSpPr>
      <xdr:spPr>
        <a:xfrm>
          <a:off x="3409950" y="10667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14986</xdr:rowOff>
    </xdr:from>
    <xdr:to>
      <xdr:col>15</xdr:col>
      <xdr:colOff>133350</xdr:colOff>
      <xdr:row>65</xdr:row>
      <xdr:rowOff>116586</xdr:rowOff>
    </xdr:to>
    <xdr:sp macro="" textlink="">
      <xdr:nvSpPr>
        <xdr:cNvPr id="154" name="楕円 153">
          <a:extLst>
            <a:ext uri="{FF2B5EF4-FFF2-40B4-BE49-F238E27FC236}">
              <a16:creationId xmlns:a16="http://schemas.microsoft.com/office/drawing/2014/main" id="{5860D11E-D58D-41F7-8BE0-0667673C9689}"/>
            </a:ext>
          </a:extLst>
        </xdr:cNvPr>
        <xdr:cNvSpPr/>
      </xdr:nvSpPr>
      <xdr:spPr>
        <a:xfrm>
          <a:off x="2889250" y="109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101363</xdr:rowOff>
    </xdr:from>
    <xdr:ext cx="762000" cy="259045"/>
    <xdr:sp macro="" textlink="">
      <xdr:nvSpPr>
        <xdr:cNvPr id="155" name="テキスト ボックス 154">
          <a:extLst>
            <a:ext uri="{FF2B5EF4-FFF2-40B4-BE49-F238E27FC236}">
              <a16:creationId xmlns:a16="http://schemas.microsoft.com/office/drawing/2014/main" id="{01595AAD-C279-4421-8372-D837ED3F5AE2}"/>
            </a:ext>
          </a:extLst>
        </xdr:cNvPr>
        <xdr:cNvSpPr txBox="1"/>
      </xdr:nvSpPr>
      <xdr:spPr>
        <a:xfrm>
          <a:off x="2597150" y="1099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53594</xdr:rowOff>
    </xdr:from>
    <xdr:to>
      <xdr:col>11</xdr:col>
      <xdr:colOff>82550</xdr:colOff>
      <xdr:row>65</xdr:row>
      <xdr:rowOff>155194</xdr:rowOff>
    </xdr:to>
    <xdr:sp macro="" textlink="">
      <xdr:nvSpPr>
        <xdr:cNvPr id="156" name="楕円 155">
          <a:extLst>
            <a:ext uri="{FF2B5EF4-FFF2-40B4-BE49-F238E27FC236}">
              <a16:creationId xmlns:a16="http://schemas.microsoft.com/office/drawing/2014/main" id="{FBB29187-91C4-4A4B-83F9-AEF7BD3754D2}"/>
            </a:ext>
          </a:extLst>
        </xdr:cNvPr>
        <xdr:cNvSpPr/>
      </xdr:nvSpPr>
      <xdr:spPr>
        <a:xfrm>
          <a:off x="2095500" y="109501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139971</xdr:rowOff>
    </xdr:from>
    <xdr:ext cx="762000" cy="259045"/>
    <xdr:sp macro="" textlink="">
      <xdr:nvSpPr>
        <xdr:cNvPr id="157" name="テキスト ボックス 156">
          <a:extLst>
            <a:ext uri="{FF2B5EF4-FFF2-40B4-BE49-F238E27FC236}">
              <a16:creationId xmlns:a16="http://schemas.microsoft.com/office/drawing/2014/main" id="{E6F2D6E3-3EAF-4D00-8F43-57357265AFA2}"/>
            </a:ext>
          </a:extLst>
        </xdr:cNvPr>
        <xdr:cNvSpPr txBox="1"/>
      </xdr:nvSpPr>
      <xdr:spPr>
        <a:xfrm>
          <a:off x="1784350" y="11036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80010</xdr:rowOff>
    </xdr:from>
    <xdr:to>
      <xdr:col>7</xdr:col>
      <xdr:colOff>31750</xdr:colOff>
      <xdr:row>67</xdr:row>
      <xdr:rowOff>10160</xdr:rowOff>
    </xdr:to>
    <xdr:sp macro="" textlink="">
      <xdr:nvSpPr>
        <xdr:cNvPr id="158" name="楕円 157">
          <a:extLst>
            <a:ext uri="{FF2B5EF4-FFF2-40B4-BE49-F238E27FC236}">
              <a16:creationId xmlns:a16="http://schemas.microsoft.com/office/drawing/2014/main" id="{73B7EDFE-5EF8-42BA-9AE3-749D8D7721BD}"/>
            </a:ext>
          </a:extLst>
        </xdr:cNvPr>
        <xdr:cNvSpPr/>
      </xdr:nvSpPr>
      <xdr:spPr>
        <a:xfrm>
          <a:off x="1282700" y="111442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166387</xdr:rowOff>
    </xdr:from>
    <xdr:ext cx="762000" cy="259045"/>
    <xdr:sp macro="" textlink="">
      <xdr:nvSpPr>
        <xdr:cNvPr id="159" name="テキスト ボックス 158">
          <a:extLst>
            <a:ext uri="{FF2B5EF4-FFF2-40B4-BE49-F238E27FC236}">
              <a16:creationId xmlns:a16="http://schemas.microsoft.com/office/drawing/2014/main" id="{A57B5C47-4E86-4B8C-9F05-1701A364B96C}"/>
            </a:ext>
          </a:extLst>
        </xdr:cNvPr>
        <xdr:cNvSpPr txBox="1"/>
      </xdr:nvSpPr>
      <xdr:spPr>
        <a:xfrm>
          <a:off x="971550" y="1123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4ADA920A-D392-4215-B1C8-A0736A36D9F1}"/>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7B88E9DA-E5F1-40D5-AF5C-0431A6DAB33B}"/>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297C8879-3575-4FF6-9F1B-B69E399D19FC}"/>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[402,835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F3D6BACE-E48F-450A-9F58-43FB55F84275}"/>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D9B79CE5-6F1A-49E8-8077-6FE1AE6A889A}"/>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78775B92-FF83-401B-8CAA-25ED24E51DDD}"/>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7FCBDC72-F39F-45B4-9D0A-6CD0A36F17A5}"/>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BCB2D176-D0F3-4753-82CD-A9F80FFCD3CA}"/>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47496A31-7E89-4FAB-B70B-52E8937D3379}"/>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63BD1A0E-A673-4F03-853E-46DA00F39162}"/>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F0FB86AF-B9E0-43EA-B0E5-CB76D0D631AD}"/>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3F4BC0EB-688C-4E6E-AFD7-EB5EB4C6CE92}"/>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16D65460-D456-4E69-B629-9C0F72DD9C82}"/>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類似団体平均を１１０</a:t>
          </a:r>
          <a:r>
            <a:rPr kumimoji="1" lang="en-US" altLang="ja-JP" sz="1100">
              <a:latin typeface="+mn-ea"/>
              <a:ea typeface="+mn-ea"/>
            </a:rPr>
            <a:t>,</a:t>
          </a:r>
          <a:r>
            <a:rPr kumimoji="1" lang="ja-JP" altLang="en-US" sz="1100">
              <a:latin typeface="+mn-ea"/>
              <a:ea typeface="+mn-ea"/>
            </a:rPr>
            <a:t>９７６円上回る４０２</a:t>
          </a:r>
          <a:r>
            <a:rPr kumimoji="1" lang="en-US" altLang="ja-JP" sz="1100">
              <a:latin typeface="+mn-ea"/>
              <a:ea typeface="+mn-ea"/>
            </a:rPr>
            <a:t>,</a:t>
          </a:r>
          <a:r>
            <a:rPr kumimoji="1" lang="ja-JP" altLang="en-US" sz="1100">
              <a:latin typeface="+mn-ea"/>
              <a:ea typeface="+mn-ea"/>
            </a:rPr>
            <a:t>８３５円であり、前年度と比較すると９１</a:t>
          </a:r>
          <a:r>
            <a:rPr kumimoji="1" lang="en-US" altLang="ja-JP" sz="1100">
              <a:latin typeface="+mn-ea"/>
              <a:ea typeface="+mn-ea"/>
            </a:rPr>
            <a:t>,</a:t>
          </a:r>
          <a:r>
            <a:rPr kumimoji="1" lang="ja-JP" altLang="en-US" sz="1100">
              <a:latin typeface="+mn-ea"/>
              <a:ea typeface="+mn-ea"/>
            </a:rPr>
            <a:t>４１９円の増加となった。経済活性化のための商品券・クーポン券事業が実施されたことや一般廃棄物処分委託費が増加したことが主な要因であり、類似団体平均に比べ高くなっているのは、観光関係の委託経費に費用がかかっているためである。今後は予算編成における事業見直しを通じて、徹底したコスト削減や委託内容の見直しを行い、物件費の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1F02392-8AE8-44F2-9159-EAB964CE858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30386732-6A4A-4C19-B378-436B313BEB07}"/>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C7AEB0AE-CF04-46DC-AFF7-1F208412720F}"/>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D848DEAA-4931-4E1E-89ED-27B73E78D99D}"/>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C8B9679E-A910-4A73-8F2E-55BFE7507472}"/>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173E532B-DD3B-40B0-9916-7D0C45CCF03F}"/>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34FB3554-7EB4-4D5A-8516-89645829399C}"/>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7AAF80FE-DAA6-4C54-B59C-DA5DA97A44B5}"/>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2E5BCCCA-FEF9-429B-9E21-A550069C6E83}"/>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6DC37C4B-4721-404A-B70B-D6A0F60A5655}"/>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225A5D5D-CC59-447E-AC8D-DD30C381CDCA}"/>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26E22BEC-7FA5-4F71-A8C1-73089F288356}"/>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50DDBF7F-1342-46B2-B063-81F5351208C8}"/>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BAF5C3FA-1FAC-4537-B6F7-55A3194659AF}"/>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A4FD2023-E2BC-41A1-9F6A-A8F94F8DC89E}"/>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A0272576-6457-4E92-B49F-343CB9B20D3B}"/>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162399</xdr:rowOff>
    </xdr:from>
    <xdr:to>
      <xdr:col>23</xdr:col>
      <xdr:colOff>133350</xdr:colOff>
      <xdr:row>89</xdr:row>
      <xdr:rowOff>90757</xdr:rowOff>
    </xdr:to>
    <xdr:cxnSp macro="">
      <xdr:nvCxnSpPr>
        <xdr:cNvPr id="189" name="直線コネクタ 188">
          <a:extLst>
            <a:ext uri="{FF2B5EF4-FFF2-40B4-BE49-F238E27FC236}">
              <a16:creationId xmlns:a16="http://schemas.microsoft.com/office/drawing/2014/main" id="{574B782C-BB47-412A-9561-BDAF2EFAB461}"/>
            </a:ext>
          </a:extLst>
        </xdr:cNvPr>
        <xdr:cNvCxnSpPr/>
      </xdr:nvCxnSpPr>
      <xdr:spPr>
        <a:xfrm flipV="1">
          <a:off x="4514850" y="13405959"/>
          <a:ext cx="0" cy="16047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62834</xdr:rowOff>
    </xdr:from>
    <xdr:ext cx="762000" cy="259045"/>
    <xdr:sp macro="" textlink="">
      <xdr:nvSpPr>
        <xdr:cNvPr id="190" name="人件費・物件費等の状況最小値テキスト">
          <a:extLst>
            <a:ext uri="{FF2B5EF4-FFF2-40B4-BE49-F238E27FC236}">
              <a16:creationId xmlns:a16="http://schemas.microsoft.com/office/drawing/2014/main" id="{236E81C8-826E-4121-9B4B-1F9697884E6E}"/>
            </a:ext>
          </a:extLst>
        </xdr:cNvPr>
        <xdr:cNvSpPr txBox="1"/>
      </xdr:nvSpPr>
      <xdr:spPr>
        <a:xfrm>
          <a:off x="4584700" y="1498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90757</xdr:rowOff>
    </xdr:from>
    <xdr:to>
      <xdr:col>24</xdr:col>
      <xdr:colOff>12700</xdr:colOff>
      <xdr:row>89</xdr:row>
      <xdr:rowOff>90757</xdr:rowOff>
    </xdr:to>
    <xdr:cxnSp macro="">
      <xdr:nvCxnSpPr>
        <xdr:cNvPr id="191" name="直線コネクタ 190">
          <a:extLst>
            <a:ext uri="{FF2B5EF4-FFF2-40B4-BE49-F238E27FC236}">
              <a16:creationId xmlns:a16="http://schemas.microsoft.com/office/drawing/2014/main" id="{B9DBF845-9B29-4AC8-B644-FFD97742851D}"/>
            </a:ext>
          </a:extLst>
        </xdr:cNvPr>
        <xdr:cNvCxnSpPr/>
      </xdr:nvCxnSpPr>
      <xdr:spPr>
        <a:xfrm>
          <a:off x="4425950" y="150107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77326</xdr:rowOff>
    </xdr:from>
    <xdr:ext cx="762000" cy="259045"/>
    <xdr:sp macro="" textlink="">
      <xdr:nvSpPr>
        <xdr:cNvPr id="192" name="人件費・物件費等の状況最大値テキスト">
          <a:extLst>
            <a:ext uri="{FF2B5EF4-FFF2-40B4-BE49-F238E27FC236}">
              <a16:creationId xmlns:a16="http://schemas.microsoft.com/office/drawing/2014/main" id="{FF21F91D-C91D-4580-9F29-FEEB0F4E0923}"/>
            </a:ext>
          </a:extLst>
        </xdr:cNvPr>
        <xdr:cNvSpPr txBox="1"/>
      </xdr:nvSpPr>
      <xdr:spPr>
        <a:xfrm>
          <a:off x="4584700" y="13153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162399</xdr:rowOff>
    </xdr:from>
    <xdr:to>
      <xdr:col>24</xdr:col>
      <xdr:colOff>12700</xdr:colOff>
      <xdr:row>79</xdr:row>
      <xdr:rowOff>162399</xdr:rowOff>
    </xdr:to>
    <xdr:cxnSp macro="">
      <xdr:nvCxnSpPr>
        <xdr:cNvPr id="193" name="直線コネクタ 192">
          <a:extLst>
            <a:ext uri="{FF2B5EF4-FFF2-40B4-BE49-F238E27FC236}">
              <a16:creationId xmlns:a16="http://schemas.microsoft.com/office/drawing/2014/main" id="{98D4C732-A37B-4CBD-8F0E-AA1D7B6A6543}"/>
            </a:ext>
          </a:extLst>
        </xdr:cNvPr>
        <xdr:cNvCxnSpPr/>
      </xdr:nvCxnSpPr>
      <xdr:spPr>
        <a:xfrm>
          <a:off x="4425950" y="134059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137255</xdr:rowOff>
    </xdr:from>
    <xdr:to>
      <xdr:col>23</xdr:col>
      <xdr:colOff>133350</xdr:colOff>
      <xdr:row>82</xdr:row>
      <xdr:rowOff>149634</xdr:rowOff>
    </xdr:to>
    <xdr:cxnSp macro="">
      <xdr:nvCxnSpPr>
        <xdr:cNvPr id="194" name="直線コネクタ 193">
          <a:extLst>
            <a:ext uri="{FF2B5EF4-FFF2-40B4-BE49-F238E27FC236}">
              <a16:creationId xmlns:a16="http://schemas.microsoft.com/office/drawing/2014/main" id="{CA2BB3E6-5183-459E-8BBB-C0CE258B3359}"/>
            </a:ext>
          </a:extLst>
        </xdr:cNvPr>
        <xdr:cNvCxnSpPr/>
      </xdr:nvCxnSpPr>
      <xdr:spPr>
        <a:xfrm>
          <a:off x="3752850" y="13716095"/>
          <a:ext cx="762000" cy="18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63657</xdr:rowOff>
    </xdr:from>
    <xdr:ext cx="762000" cy="259045"/>
    <xdr:sp macro="" textlink="">
      <xdr:nvSpPr>
        <xdr:cNvPr id="195" name="人件費・物件費等の状況平均値テキスト">
          <a:extLst>
            <a:ext uri="{FF2B5EF4-FFF2-40B4-BE49-F238E27FC236}">
              <a16:creationId xmlns:a16="http://schemas.microsoft.com/office/drawing/2014/main" id="{E6813BBF-72BD-4B6C-8003-878E17776CDE}"/>
            </a:ext>
          </a:extLst>
        </xdr:cNvPr>
        <xdr:cNvSpPr txBox="1"/>
      </xdr:nvSpPr>
      <xdr:spPr>
        <a:xfrm>
          <a:off x="4584700" y="1347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47130</xdr:rowOff>
    </xdr:from>
    <xdr:to>
      <xdr:col>23</xdr:col>
      <xdr:colOff>184150</xdr:colOff>
      <xdr:row>81</xdr:row>
      <xdr:rowOff>148730</xdr:rowOff>
    </xdr:to>
    <xdr:sp macro="" textlink="">
      <xdr:nvSpPr>
        <xdr:cNvPr id="196" name="フローチャート: 判断 195">
          <a:extLst>
            <a:ext uri="{FF2B5EF4-FFF2-40B4-BE49-F238E27FC236}">
              <a16:creationId xmlns:a16="http://schemas.microsoft.com/office/drawing/2014/main" id="{8CFCD002-FB97-427E-AC54-66829485F961}"/>
            </a:ext>
          </a:extLst>
        </xdr:cNvPr>
        <xdr:cNvSpPr/>
      </xdr:nvSpPr>
      <xdr:spPr>
        <a:xfrm>
          <a:off x="4464050" y="1362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83429</xdr:rowOff>
    </xdr:from>
    <xdr:to>
      <xdr:col>19</xdr:col>
      <xdr:colOff>133350</xdr:colOff>
      <xdr:row>81</xdr:row>
      <xdr:rowOff>137255</xdr:rowOff>
    </xdr:to>
    <xdr:cxnSp macro="">
      <xdr:nvCxnSpPr>
        <xdr:cNvPr id="197" name="直線コネクタ 196">
          <a:extLst>
            <a:ext uri="{FF2B5EF4-FFF2-40B4-BE49-F238E27FC236}">
              <a16:creationId xmlns:a16="http://schemas.microsoft.com/office/drawing/2014/main" id="{4A558534-0A48-4E0D-86B6-3960B2323B63}"/>
            </a:ext>
          </a:extLst>
        </xdr:cNvPr>
        <xdr:cNvCxnSpPr/>
      </xdr:nvCxnSpPr>
      <xdr:spPr>
        <a:xfrm>
          <a:off x="2940050" y="13662269"/>
          <a:ext cx="812800" cy="5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12767</xdr:rowOff>
    </xdr:from>
    <xdr:to>
      <xdr:col>19</xdr:col>
      <xdr:colOff>184150</xdr:colOff>
      <xdr:row>81</xdr:row>
      <xdr:rowOff>114367</xdr:rowOff>
    </xdr:to>
    <xdr:sp macro="" textlink="">
      <xdr:nvSpPr>
        <xdr:cNvPr id="198" name="フローチャート: 判断 197">
          <a:extLst>
            <a:ext uri="{FF2B5EF4-FFF2-40B4-BE49-F238E27FC236}">
              <a16:creationId xmlns:a16="http://schemas.microsoft.com/office/drawing/2014/main" id="{D5126C3E-FE80-4374-8A8C-B3EC9A1AB6E6}"/>
            </a:ext>
          </a:extLst>
        </xdr:cNvPr>
        <xdr:cNvSpPr/>
      </xdr:nvSpPr>
      <xdr:spPr>
        <a:xfrm>
          <a:off x="3702050" y="1359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124544</xdr:rowOff>
    </xdr:from>
    <xdr:ext cx="736600" cy="259045"/>
    <xdr:sp macro="" textlink="">
      <xdr:nvSpPr>
        <xdr:cNvPr id="199" name="テキスト ボックス 198">
          <a:extLst>
            <a:ext uri="{FF2B5EF4-FFF2-40B4-BE49-F238E27FC236}">
              <a16:creationId xmlns:a16="http://schemas.microsoft.com/office/drawing/2014/main" id="{B3AA0095-80A8-4961-B47E-33CB16433A75}"/>
            </a:ext>
          </a:extLst>
        </xdr:cNvPr>
        <xdr:cNvSpPr txBox="1"/>
      </xdr:nvSpPr>
      <xdr:spPr>
        <a:xfrm>
          <a:off x="3409950" y="13368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37061</xdr:rowOff>
    </xdr:from>
    <xdr:to>
      <xdr:col>15</xdr:col>
      <xdr:colOff>82550</xdr:colOff>
      <xdr:row>81</xdr:row>
      <xdr:rowOff>83429</xdr:rowOff>
    </xdr:to>
    <xdr:cxnSp macro="">
      <xdr:nvCxnSpPr>
        <xdr:cNvPr id="200" name="直線コネクタ 199">
          <a:extLst>
            <a:ext uri="{FF2B5EF4-FFF2-40B4-BE49-F238E27FC236}">
              <a16:creationId xmlns:a16="http://schemas.microsoft.com/office/drawing/2014/main" id="{C61FCEBA-BD75-4CE9-B664-D2545E05D135}"/>
            </a:ext>
          </a:extLst>
        </xdr:cNvPr>
        <xdr:cNvCxnSpPr/>
      </xdr:nvCxnSpPr>
      <xdr:spPr>
        <a:xfrm>
          <a:off x="2127250" y="13615901"/>
          <a:ext cx="812800" cy="4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163063</xdr:rowOff>
    </xdr:from>
    <xdr:to>
      <xdr:col>15</xdr:col>
      <xdr:colOff>133350</xdr:colOff>
      <xdr:row>81</xdr:row>
      <xdr:rowOff>93213</xdr:rowOff>
    </xdr:to>
    <xdr:sp macro="" textlink="">
      <xdr:nvSpPr>
        <xdr:cNvPr id="201" name="フローチャート: 判断 200">
          <a:extLst>
            <a:ext uri="{FF2B5EF4-FFF2-40B4-BE49-F238E27FC236}">
              <a16:creationId xmlns:a16="http://schemas.microsoft.com/office/drawing/2014/main" id="{1DFFC801-ECC2-4057-9B1C-A81F3BCD52E0}"/>
            </a:ext>
          </a:extLst>
        </xdr:cNvPr>
        <xdr:cNvSpPr/>
      </xdr:nvSpPr>
      <xdr:spPr>
        <a:xfrm>
          <a:off x="2889250" y="135742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103390</xdr:rowOff>
    </xdr:from>
    <xdr:ext cx="762000" cy="259045"/>
    <xdr:sp macro="" textlink="">
      <xdr:nvSpPr>
        <xdr:cNvPr id="202" name="テキスト ボックス 201">
          <a:extLst>
            <a:ext uri="{FF2B5EF4-FFF2-40B4-BE49-F238E27FC236}">
              <a16:creationId xmlns:a16="http://schemas.microsoft.com/office/drawing/2014/main" id="{2C437104-86DC-4981-A830-185D58CA0FB1}"/>
            </a:ext>
          </a:extLst>
        </xdr:cNvPr>
        <xdr:cNvSpPr txBox="1"/>
      </xdr:nvSpPr>
      <xdr:spPr>
        <a:xfrm>
          <a:off x="2597150" y="13346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37061</xdr:rowOff>
    </xdr:from>
    <xdr:to>
      <xdr:col>11</xdr:col>
      <xdr:colOff>31750</xdr:colOff>
      <xdr:row>81</xdr:row>
      <xdr:rowOff>50895</xdr:rowOff>
    </xdr:to>
    <xdr:cxnSp macro="">
      <xdr:nvCxnSpPr>
        <xdr:cNvPr id="203" name="直線コネクタ 202">
          <a:extLst>
            <a:ext uri="{FF2B5EF4-FFF2-40B4-BE49-F238E27FC236}">
              <a16:creationId xmlns:a16="http://schemas.microsoft.com/office/drawing/2014/main" id="{65F78528-5D9F-4F92-BA61-38059F0A5C94}"/>
            </a:ext>
          </a:extLst>
        </xdr:cNvPr>
        <xdr:cNvCxnSpPr/>
      </xdr:nvCxnSpPr>
      <xdr:spPr>
        <a:xfrm flipV="1">
          <a:off x="1333500" y="13615901"/>
          <a:ext cx="793750" cy="1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128608</xdr:rowOff>
    </xdr:from>
    <xdr:to>
      <xdr:col>11</xdr:col>
      <xdr:colOff>82550</xdr:colOff>
      <xdr:row>81</xdr:row>
      <xdr:rowOff>58758</xdr:rowOff>
    </xdr:to>
    <xdr:sp macro="" textlink="">
      <xdr:nvSpPr>
        <xdr:cNvPr id="204" name="フローチャート: 判断 203">
          <a:extLst>
            <a:ext uri="{FF2B5EF4-FFF2-40B4-BE49-F238E27FC236}">
              <a16:creationId xmlns:a16="http://schemas.microsoft.com/office/drawing/2014/main" id="{C06E05B0-002C-4ACD-9E7B-862B0A64AAF7}"/>
            </a:ext>
          </a:extLst>
        </xdr:cNvPr>
        <xdr:cNvSpPr/>
      </xdr:nvSpPr>
      <xdr:spPr>
        <a:xfrm>
          <a:off x="2095500" y="1353980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68935</xdr:rowOff>
    </xdr:from>
    <xdr:ext cx="762000" cy="259045"/>
    <xdr:sp macro="" textlink="">
      <xdr:nvSpPr>
        <xdr:cNvPr id="205" name="テキスト ボックス 204">
          <a:extLst>
            <a:ext uri="{FF2B5EF4-FFF2-40B4-BE49-F238E27FC236}">
              <a16:creationId xmlns:a16="http://schemas.microsoft.com/office/drawing/2014/main" id="{F4B47F80-F57A-4BD0-A940-9AA3B1A4C376}"/>
            </a:ext>
          </a:extLst>
        </xdr:cNvPr>
        <xdr:cNvSpPr txBox="1"/>
      </xdr:nvSpPr>
      <xdr:spPr>
        <a:xfrm>
          <a:off x="1784350" y="13312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113649</xdr:rowOff>
    </xdr:from>
    <xdr:to>
      <xdr:col>7</xdr:col>
      <xdr:colOff>31750</xdr:colOff>
      <xdr:row>81</xdr:row>
      <xdr:rowOff>43799</xdr:rowOff>
    </xdr:to>
    <xdr:sp macro="" textlink="">
      <xdr:nvSpPr>
        <xdr:cNvPr id="206" name="フローチャート: 判断 205">
          <a:extLst>
            <a:ext uri="{FF2B5EF4-FFF2-40B4-BE49-F238E27FC236}">
              <a16:creationId xmlns:a16="http://schemas.microsoft.com/office/drawing/2014/main" id="{AE54F73F-D007-47BE-92C0-D743710E7794}"/>
            </a:ext>
          </a:extLst>
        </xdr:cNvPr>
        <xdr:cNvSpPr/>
      </xdr:nvSpPr>
      <xdr:spPr>
        <a:xfrm>
          <a:off x="1282700" y="1352484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53976</xdr:rowOff>
    </xdr:from>
    <xdr:ext cx="762000" cy="259045"/>
    <xdr:sp macro="" textlink="">
      <xdr:nvSpPr>
        <xdr:cNvPr id="207" name="テキスト ボックス 206">
          <a:extLst>
            <a:ext uri="{FF2B5EF4-FFF2-40B4-BE49-F238E27FC236}">
              <a16:creationId xmlns:a16="http://schemas.microsoft.com/office/drawing/2014/main" id="{1C99A569-737C-48DC-9836-9E87A9AAEE4E}"/>
            </a:ext>
          </a:extLst>
        </xdr:cNvPr>
        <xdr:cNvSpPr txBox="1"/>
      </xdr:nvSpPr>
      <xdr:spPr>
        <a:xfrm>
          <a:off x="971550" y="1329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AED031AD-F181-4621-B804-9CDE29041849}"/>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2D63118-45C5-4C52-9D70-8A5437C838F6}"/>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F1AA109-B1E2-40FB-B797-A89082C59869}"/>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1D967BD-B16D-4499-8A7D-10522AE0A24D}"/>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49A86887-E191-4022-ADA7-E11BAE6B1D1C}"/>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98834</xdr:rowOff>
    </xdr:from>
    <xdr:to>
      <xdr:col>23</xdr:col>
      <xdr:colOff>184150</xdr:colOff>
      <xdr:row>83</xdr:row>
      <xdr:rowOff>28984</xdr:rowOff>
    </xdr:to>
    <xdr:sp macro="" textlink="">
      <xdr:nvSpPr>
        <xdr:cNvPr id="213" name="楕円 212">
          <a:extLst>
            <a:ext uri="{FF2B5EF4-FFF2-40B4-BE49-F238E27FC236}">
              <a16:creationId xmlns:a16="http://schemas.microsoft.com/office/drawing/2014/main" id="{1E30B520-8D48-4B10-AFAC-8CF4DBE8D991}"/>
            </a:ext>
          </a:extLst>
        </xdr:cNvPr>
        <xdr:cNvSpPr/>
      </xdr:nvSpPr>
      <xdr:spPr>
        <a:xfrm>
          <a:off x="4464050" y="13845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70911</xdr:rowOff>
    </xdr:from>
    <xdr:ext cx="762000" cy="259045"/>
    <xdr:sp macro="" textlink="">
      <xdr:nvSpPr>
        <xdr:cNvPr id="214" name="人件費・物件費等の状況該当値テキスト">
          <a:extLst>
            <a:ext uri="{FF2B5EF4-FFF2-40B4-BE49-F238E27FC236}">
              <a16:creationId xmlns:a16="http://schemas.microsoft.com/office/drawing/2014/main" id="{15FE493A-70D4-4A0F-9C36-FB7198532666}"/>
            </a:ext>
          </a:extLst>
        </xdr:cNvPr>
        <xdr:cNvSpPr txBox="1"/>
      </xdr:nvSpPr>
      <xdr:spPr>
        <a:xfrm>
          <a:off x="4584700" y="1381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86455</xdr:rowOff>
    </xdr:from>
    <xdr:to>
      <xdr:col>19</xdr:col>
      <xdr:colOff>184150</xdr:colOff>
      <xdr:row>82</xdr:row>
      <xdr:rowOff>16605</xdr:rowOff>
    </xdr:to>
    <xdr:sp macro="" textlink="">
      <xdr:nvSpPr>
        <xdr:cNvPr id="215" name="楕円 214">
          <a:extLst>
            <a:ext uri="{FF2B5EF4-FFF2-40B4-BE49-F238E27FC236}">
              <a16:creationId xmlns:a16="http://schemas.microsoft.com/office/drawing/2014/main" id="{CEE8B7A9-FE92-4B08-99CE-B8002AC8B0DE}"/>
            </a:ext>
          </a:extLst>
        </xdr:cNvPr>
        <xdr:cNvSpPr/>
      </xdr:nvSpPr>
      <xdr:spPr>
        <a:xfrm>
          <a:off x="3702050" y="13665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1382</xdr:rowOff>
    </xdr:from>
    <xdr:ext cx="736600" cy="259045"/>
    <xdr:sp macro="" textlink="">
      <xdr:nvSpPr>
        <xdr:cNvPr id="216" name="テキスト ボックス 215">
          <a:extLst>
            <a:ext uri="{FF2B5EF4-FFF2-40B4-BE49-F238E27FC236}">
              <a16:creationId xmlns:a16="http://schemas.microsoft.com/office/drawing/2014/main" id="{17AB7464-3E6A-4486-803C-1FCBC7551170}"/>
            </a:ext>
          </a:extLst>
        </xdr:cNvPr>
        <xdr:cNvSpPr txBox="1"/>
      </xdr:nvSpPr>
      <xdr:spPr>
        <a:xfrm>
          <a:off x="3409950" y="13747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32629</xdr:rowOff>
    </xdr:from>
    <xdr:to>
      <xdr:col>15</xdr:col>
      <xdr:colOff>133350</xdr:colOff>
      <xdr:row>81</xdr:row>
      <xdr:rowOff>134229</xdr:rowOff>
    </xdr:to>
    <xdr:sp macro="" textlink="">
      <xdr:nvSpPr>
        <xdr:cNvPr id="217" name="楕円 216">
          <a:extLst>
            <a:ext uri="{FF2B5EF4-FFF2-40B4-BE49-F238E27FC236}">
              <a16:creationId xmlns:a16="http://schemas.microsoft.com/office/drawing/2014/main" id="{414542B2-30D7-4ADE-9824-7833CBF6EA72}"/>
            </a:ext>
          </a:extLst>
        </xdr:cNvPr>
        <xdr:cNvSpPr/>
      </xdr:nvSpPr>
      <xdr:spPr>
        <a:xfrm>
          <a:off x="2889250" y="1361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119006</xdr:rowOff>
    </xdr:from>
    <xdr:ext cx="762000" cy="259045"/>
    <xdr:sp macro="" textlink="">
      <xdr:nvSpPr>
        <xdr:cNvPr id="218" name="テキスト ボックス 217">
          <a:extLst>
            <a:ext uri="{FF2B5EF4-FFF2-40B4-BE49-F238E27FC236}">
              <a16:creationId xmlns:a16="http://schemas.microsoft.com/office/drawing/2014/main" id="{D4CAE7AB-AA25-457D-AACD-B329DCB857D2}"/>
            </a:ext>
          </a:extLst>
        </xdr:cNvPr>
        <xdr:cNvSpPr txBox="1"/>
      </xdr:nvSpPr>
      <xdr:spPr>
        <a:xfrm>
          <a:off x="2597150" y="1369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157711</xdr:rowOff>
    </xdr:from>
    <xdr:to>
      <xdr:col>11</xdr:col>
      <xdr:colOff>82550</xdr:colOff>
      <xdr:row>81</xdr:row>
      <xdr:rowOff>87861</xdr:rowOff>
    </xdr:to>
    <xdr:sp macro="" textlink="">
      <xdr:nvSpPr>
        <xdr:cNvPr id="219" name="楕円 218">
          <a:extLst>
            <a:ext uri="{FF2B5EF4-FFF2-40B4-BE49-F238E27FC236}">
              <a16:creationId xmlns:a16="http://schemas.microsoft.com/office/drawing/2014/main" id="{7B19FA51-2F91-44C4-B70D-53D64F7218F4}"/>
            </a:ext>
          </a:extLst>
        </xdr:cNvPr>
        <xdr:cNvSpPr/>
      </xdr:nvSpPr>
      <xdr:spPr>
        <a:xfrm>
          <a:off x="2095500" y="1356891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72638</xdr:rowOff>
    </xdr:from>
    <xdr:ext cx="762000" cy="259045"/>
    <xdr:sp macro="" textlink="">
      <xdr:nvSpPr>
        <xdr:cNvPr id="220" name="テキスト ボックス 219">
          <a:extLst>
            <a:ext uri="{FF2B5EF4-FFF2-40B4-BE49-F238E27FC236}">
              <a16:creationId xmlns:a16="http://schemas.microsoft.com/office/drawing/2014/main" id="{A620DABE-6004-417C-9821-A0D5DA58C03E}"/>
            </a:ext>
          </a:extLst>
        </xdr:cNvPr>
        <xdr:cNvSpPr txBox="1"/>
      </xdr:nvSpPr>
      <xdr:spPr>
        <a:xfrm>
          <a:off x="1784350" y="13651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95</xdr:rowOff>
    </xdr:from>
    <xdr:to>
      <xdr:col>7</xdr:col>
      <xdr:colOff>31750</xdr:colOff>
      <xdr:row>81</xdr:row>
      <xdr:rowOff>101695</xdr:rowOff>
    </xdr:to>
    <xdr:sp macro="" textlink="">
      <xdr:nvSpPr>
        <xdr:cNvPr id="221" name="楕円 220">
          <a:extLst>
            <a:ext uri="{FF2B5EF4-FFF2-40B4-BE49-F238E27FC236}">
              <a16:creationId xmlns:a16="http://schemas.microsoft.com/office/drawing/2014/main" id="{B9BFB29B-E127-4470-8134-A38BD3E55894}"/>
            </a:ext>
          </a:extLst>
        </xdr:cNvPr>
        <xdr:cNvSpPr/>
      </xdr:nvSpPr>
      <xdr:spPr>
        <a:xfrm>
          <a:off x="1282700" y="135789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86472</xdr:rowOff>
    </xdr:from>
    <xdr:ext cx="762000" cy="259045"/>
    <xdr:sp macro="" textlink="">
      <xdr:nvSpPr>
        <xdr:cNvPr id="222" name="テキスト ボックス 221">
          <a:extLst>
            <a:ext uri="{FF2B5EF4-FFF2-40B4-BE49-F238E27FC236}">
              <a16:creationId xmlns:a16="http://schemas.microsoft.com/office/drawing/2014/main" id="{D4599582-11E1-446E-A5B0-F449AF8E0524}"/>
            </a:ext>
          </a:extLst>
        </xdr:cNvPr>
        <xdr:cNvSpPr txBox="1"/>
      </xdr:nvSpPr>
      <xdr:spPr>
        <a:xfrm>
          <a:off x="971550" y="13665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B561F270-BC40-4AD5-A2BB-E0467D6E0F84}"/>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9B7420C2-103E-4360-985C-3245A45C2AF3}"/>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83C41170-6DE6-4353-9720-E9B6E9240EB7}"/>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E4DB1F03-7CBE-46E2-B195-AA0EF6158769}"/>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643CCCDE-56EC-452D-B55E-F6AA3054A252}"/>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43CE9449-44FF-4B6B-A887-3B4A1F926171}"/>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A7B2AA07-A273-430A-A086-C6B134CE5D78}"/>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9641768B-C0C0-4A2C-AE1E-9EED215A62F1}"/>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1A4404AD-0D25-4819-A9D1-291DF753029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CA099D1E-ADF6-4202-AEFC-E0C8F0A5FD1D}"/>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D0C073D6-7FA4-495F-A9B4-C3ED192D83F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D9D6A7B1-9391-40B9-9B8C-32B36FDBA827}"/>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9FBCB155-FE34-4067-9C40-F193FA14528B}"/>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類似団体平均を０</a:t>
          </a:r>
          <a:r>
            <a:rPr kumimoji="1" lang="en-US" altLang="ja-JP" sz="1300">
              <a:latin typeface="+mn-ea"/>
              <a:ea typeface="+mn-ea"/>
            </a:rPr>
            <a:t>.</a:t>
          </a:r>
          <a:r>
            <a:rPr kumimoji="1" lang="ja-JP" altLang="en-US" sz="1300">
              <a:latin typeface="+mn-ea"/>
              <a:ea typeface="+mn-ea"/>
            </a:rPr>
            <a:t>３ポイント上回る９５</a:t>
          </a:r>
          <a:r>
            <a:rPr kumimoji="1" lang="en-US" altLang="ja-JP" sz="1300">
              <a:latin typeface="+mn-ea"/>
              <a:ea typeface="+mn-ea"/>
            </a:rPr>
            <a:t>.</a:t>
          </a:r>
          <a:r>
            <a:rPr kumimoji="1" lang="ja-JP" altLang="en-US" sz="1300">
              <a:latin typeface="+mn-ea"/>
              <a:ea typeface="+mn-ea"/>
            </a:rPr>
            <a:t>８であり、前年度と比較すると０</a:t>
          </a:r>
          <a:r>
            <a:rPr kumimoji="1" lang="en-US" altLang="ja-JP" sz="1300">
              <a:latin typeface="+mn-ea"/>
              <a:ea typeface="+mn-ea"/>
            </a:rPr>
            <a:t>.</a:t>
          </a:r>
          <a:r>
            <a:rPr kumimoji="1" lang="ja-JP" altLang="en-US" sz="1300">
              <a:latin typeface="+mn-ea"/>
              <a:ea typeface="+mn-ea"/>
            </a:rPr>
            <a:t>２ポイントの減少となった。引き続き財政状況を考慮しながら、国の制度や人事院勧告に準拠した給与水準となるよう適正化を図っていく。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98D290BB-1516-49A0-A895-72580C55170F}"/>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56DFF0CE-9D9A-4BB8-B8EC-4DE75593F621}"/>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19DE65BB-4F1C-44BB-B505-4E3BFEA3F3CF}"/>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EFB40F22-0C36-4951-90A6-2F9A04638DEC}"/>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5C34C791-053D-43EF-B788-A1F81C6F4046}"/>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91E96D2E-E135-4A4C-893D-C1469F06AB15}"/>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C0CE7907-E37A-4FE8-8CA6-50873C91540C}"/>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E5A29625-BAF3-4D6F-B1D2-425811B36F80}"/>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20C16314-586A-4CB3-B36A-5120758903BB}"/>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D591DB81-0C2A-453F-B4A8-38B4608F7C91}"/>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CE979BF6-2EA5-4F38-A536-B27FE6A72CED}"/>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D2F3A2E9-6043-47C0-93A8-03B37D37838C}"/>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F42DB80C-3A32-4A4D-941B-14E2972D5DF8}"/>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A8E8C121-3444-4808-9BA9-64EAAFAF60CD}"/>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8BC9A0D2-A5D0-46AA-A5F5-BA2E0B5DDF33}"/>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E3BA291C-033F-44EC-A3DA-622B07951023}"/>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5D444873-DDF9-40DE-9540-A68B37C44537}"/>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90</xdr:row>
      <xdr:rowOff>36286</xdr:rowOff>
    </xdr:to>
    <xdr:cxnSp macro="">
      <xdr:nvCxnSpPr>
        <xdr:cNvPr id="253" name="直線コネクタ 252">
          <a:extLst>
            <a:ext uri="{FF2B5EF4-FFF2-40B4-BE49-F238E27FC236}">
              <a16:creationId xmlns:a16="http://schemas.microsoft.com/office/drawing/2014/main" id="{306FBF1C-BBED-4F23-AFAE-58480B9D7174}"/>
            </a:ext>
          </a:extLst>
        </xdr:cNvPr>
        <xdr:cNvCxnSpPr/>
      </xdr:nvCxnSpPr>
      <xdr:spPr>
        <a:xfrm flipV="1">
          <a:off x="15474950" y="13641433"/>
          <a:ext cx="0" cy="1482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8363</xdr:rowOff>
    </xdr:from>
    <xdr:ext cx="762000" cy="259045"/>
    <xdr:sp macro="" textlink="">
      <xdr:nvSpPr>
        <xdr:cNvPr id="254" name="給与水準   （国との比較）最小値テキスト">
          <a:extLst>
            <a:ext uri="{FF2B5EF4-FFF2-40B4-BE49-F238E27FC236}">
              <a16:creationId xmlns:a16="http://schemas.microsoft.com/office/drawing/2014/main" id="{AE017AC0-8BCF-496B-98CB-12D3C0BD068F}"/>
            </a:ext>
          </a:extLst>
        </xdr:cNvPr>
        <xdr:cNvSpPr txBox="1"/>
      </xdr:nvSpPr>
      <xdr:spPr>
        <a:xfrm>
          <a:off x="15563850" y="15095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36286</xdr:rowOff>
    </xdr:from>
    <xdr:to>
      <xdr:col>81</xdr:col>
      <xdr:colOff>133350</xdr:colOff>
      <xdr:row>90</xdr:row>
      <xdr:rowOff>36286</xdr:rowOff>
    </xdr:to>
    <xdr:cxnSp macro="">
      <xdr:nvCxnSpPr>
        <xdr:cNvPr id="255" name="直線コネクタ 254">
          <a:extLst>
            <a:ext uri="{FF2B5EF4-FFF2-40B4-BE49-F238E27FC236}">
              <a16:creationId xmlns:a16="http://schemas.microsoft.com/office/drawing/2014/main" id="{B0C295E2-050E-4546-B00D-CD1A5D0A87D4}"/>
            </a:ext>
          </a:extLst>
        </xdr:cNvPr>
        <xdr:cNvCxnSpPr/>
      </xdr:nvCxnSpPr>
      <xdr:spPr>
        <a:xfrm>
          <a:off x="15405100" y="151238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76CCF903-7D07-4690-A008-9763B8A1DC14}"/>
            </a:ext>
          </a:extLst>
        </xdr:cNvPr>
        <xdr:cNvSpPr txBox="1"/>
      </xdr:nvSpPr>
      <xdr:spPr>
        <a:xfrm>
          <a:off x="15563850" y="13392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8C7D0030-E98C-4172-AADF-07765BE32D80}"/>
            </a:ext>
          </a:extLst>
        </xdr:cNvPr>
        <xdr:cNvCxnSpPr/>
      </xdr:nvCxnSpPr>
      <xdr:spPr>
        <a:xfrm>
          <a:off x="15405100" y="136414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9677</xdr:rowOff>
    </xdr:from>
    <xdr:to>
      <xdr:col>81</xdr:col>
      <xdr:colOff>44450</xdr:colOff>
      <xdr:row>86</xdr:row>
      <xdr:rowOff>32657</xdr:rowOff>
    </xdr:to>
    <xdr:cxnSp macro="">
      <xdr:nvCxnSpPr>
        <xdr:cNvPr id="258" name="直線コネクタ 257">
          <a:extLst>
            <a:ext uri="{FF2B5EF4-FFF2-40B4-BE49-F238E27FC236}">
              <a16:creationId xmlns:a16="http://schemas.microsoft.com/office/drawing/2014/main" id="{C97D8A04-BB9B-42F1-BC52-4A2AC4DFE404}"/>
            </a:ext>
          </a:extLst>
        </xdr:cNvPr>
        <xdr:cNvCxnSpPr/>
      </xdr:nvCxnSpPr>
      <xdr:spPr>
        <a:xfrm flipV="1">
          <a:off x="14712950" y="14426717"/>
          <a:ext cx="762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9" name="給与水準   （国との比較）平均値テキスト">
          <a:extLst>
            <a:ext uri="{FF2B5EF4-FFF2-40B4-BE49-F238E27FC236}">
              <a16:creationId xmlns:a16="http://schemas.microsoft.com/office/drawing/2014/main" id="{F85E9CD9-A8D6-4318-AFFF-7DF213CA88EA}"/>
            </a:ext>
          </a:extLst>
        </xdr:cNvPr>
        <xdr:cNvSpPr txBox="1"/>
      </xdr:nvSpPr>
      <xdr:spPr>
        <a:xfrm>
          <a:off x="15563850" y="141941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60" name="フローチャート: 判断 259">
          <a:extLst>
            <a:ext uri="{FF2B5EF4-FFF2-40B4-BE49-F238E27FC236}">
              <a16:creationId xmlns:a16="http://schemas.microsoft.com/office/drawing/2014/main" id="{96B6DE31-443B-4398-B016-B4E9A1D62B04}"/>
            </a:ext>
          </a:extLst>
        </xdr:cNvPr>
        <xdr:cNvSpPr/>
      </xdr:nvSpPr>
      <xdr:spPr>
        <a:xfrm>
          <a:off x="15427960" y="14345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86</xdr:row>
      <xdr:rowOff>32657</xdr:rowOff>
    </xdr:to>
    <xdr:cxnSp macro="">
      <xdr:nvCxnSpPr>
        <xdr:cNvPr id="261" name="直線コネクタ 260">
          <a:extLst>
            <a:ext uri="{FF2B5EF4-FFF2-40B4-BE49-F238E27FC236}">
              <a16:creationId xmlns:a16="http://schemas.microsoft.com/office/drawing/2014/main" id="{324C40DD-A18B-43C6-BDC4-36983FB63D42}"/>
            </a:ext>
          </a:extLst>
        </xdr:cNvPr>
        <xdr:cNvCxnSpPr/>
      </xdr:nvCxnSpPr>
      <xdr:spPr>
        <a:xfrm>
          <a:off x="13903960" y="14350093"/>
          <a:ext cx="80899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95855</xdr:rowOff>
    </xdr:from>
    <xdr:to>
      <xdr:col>77</xdr:col>
      <xdr:colOff>95250</xdr:colOff>
      <xdr:row>86</xdr:row>
      <xdr:rowOff>26005</xdr:rowOff>
    </xdr:to>
    <xdr:sp macro="" textlink="">
      <xdr:nvSpPr>
        <xdr:cNvPr id="262" name="フローチャート: 判断 261">
          <a:extLst>
            <a:ext uri="{FF2B5EF4-FFF2-40B4-BE49-F238E27FC236}">
              <a16:creationId xmlns:a16="http://schemas.microsoft.com/office/drawing/2014/main" id="{C02CE060-7D0C-4532-A227-2EE279807E8D}"/>
            </a:ext>
          </a:extLst>
        </xdr:cNvPr>
        <xdr:cNvSpPr/>
      </xdr:nvSpPr>
      <xdr:spPr>
        <a:xfrm>
          <a:off x="14665960" y="14345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36182</xdr:rowOff>
    </xdr:from>
    <xdr:ext cx="736600" cy="259045"/>
    <xdr:sp macro="" textlink="">
      <xdr:nvSpPr>
        <xdr:cNvPr id="263" name="テキスト ボックス 262">
          <a:extLst>
            <a:ext uri="{FF2B5EF4-FFF2-40B4-BE49-F238E27FC236}">
              <a16:creationId xmlns:a16="http://schemas.microsoft.com/office/drawing/2014/main" id="{8B1C7C1C-18D5-4C4C-94B2-AE3C6BEAC681}"/>
            </a:ext>
          </a:extLst>
        </xdr:cNvPr>
        <xdr:cNvSpPr txBox="1"/>
      </xdr:nvSpPr>
      <xdr:spPr>
        <a:xfrm>
          <a:off x="14370050" y="14117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100693</xdr:rowOff>
    </xdr:to>
    <xdr:cxnSp macro="">
      <xdr:nvCxnSpPr>
        <xdr:cNvPr id="264" name="直線コネクタ 263">
          <a:extLst>
            <a:ext uri="{FF2B5EF4-FFF2-40B4-BE49-F238E27FC236}">
              <a16:creationId xmlns:a16="http://schemas.microsoft.com/office/drawing/2014/main" id="{6CE2480B-8E82-40AB-BA5D-6F2D42E06552}"/>
            </a:ext>
          </a:extLst>
        </xdr:cNvPr>
        <xdr:cNvCxnSpPr/>
      </xdr:nvCxnSpPr>
      <xdr:spPr>
        <a:xfrm>
          <a:off x="13106400" y="14315621"/>
          <a:ext cx="79756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5" name="フローチャート: 判断 264">
          <a:extLst>
            <a:ext uri="{FF2B5EF4-FFF2-40B4-BE49-F238E27FC236}">
              <a16:creationId xmlns:a16="http://schemas.microsoft.com/office/drawing/2014/main" id="{AEEA805C-2BA7-4856-9B4A-D7D022D1A115}"/>
            </a:ext>
          </a:extLst>
        </xdr:cNvPr>
        <xdr:cNvSpPr/>
      </xdr:nvSpPr>
      <xdr:spPr>
        <a:xfrm>
          <a:off x="13868400" y="143107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10A77B08-FC8D-4234-A91A-41E096DF7D08}"/>
            </a:ext>
          </a:extLst>
        </xdr:cNvPr>
        <xdr:cNvSpPr txBox="1"/>
      </xdr:nvSpPr>
      <xdr:spPr>
        <a:xfrm>
          <a:off x="13557250" y="1439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157238</xdr:rowOff>
    </xdr:from>
    <xdr:to>
      <xdr:col>68</xdr:col>
      <xdr:colOff>152400</xdr:colOff>
      <xdr:row>85</xdr:row>
      <xdr:rowOff>66221</xdr:rowOff>
    </xdr:to>
    <xdr:cxnSp macro="">
      <xdr:nvCxnSpPr>
        <xdr:cNvPr id="267" name="直線コネクタ 266">
          <a:extLst>
            <a:ext uri="{FF2B5EF4-FFF2-40B4-BE49-F238E27FC236}">
              <a16:creationId xmlns:a16="http://schemas.microsoft.com/office/drawing/2014/main" id="{7E9C7373-D0FC-4742-A265-C26482C2F36D}"/>
            </a:ext>
          </a:extLst>
        </xdr:cNvPr>
        <xdr:cNvCxnSpPr/>
      </xdr:nvCxnSpPr>
      <xdr:spPr>
        <a:xfrm>
          <a:off x="12293600" y="14238998"/>
          <a:ext cx="812800" cy="7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26912</xdr:rowOff>
    </xdr:from>
    <xdr:to>
      <xdr:col>68</xdr:col>
      <xdr:colOff>203200</xdr:colOff>
      <xdr:row>85</xdr:row>
      <xdr:rowOff>128512</xdr:rowOff>
    </xdr:to>
    <xdr:sp macro="" textlink="">
      <xdr:nvSpPr>
        <xdr:cNvPr id="268" name="フローチャート: 判断 267">
          <a:extLst>
            <a:ext uri="{FF2B5EF4-FFF2-40B4-BE49-F238E27FC236}">
              <a16:creationId xmlns:a16="http://schemas.microsoft.com/office/drawing/2014/main" id="{A6871D96-FFD0-40FB-94A2-960BD6AC9C5D}"/>
            </a:ext>
          </a:extLst>
        </xdr:cNvPr>
        <xdr:cNvSpPr/>
      </xdr:nvSpPr>
      <xdr:spPr>
        <a:xfrm>
          <a:off x="13055600" y="14276312"/>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113289</xdr:rowOff>
    </xdr:from>
    <xdr:ext cx="762000" cy="259045"/>
    <xdr:sp macro="" textlink="">
      <xdr:nvSpPr>
        <xdr:cNvPr id="269" name="テキスト ボックス 268">
          <a:extLst>
            <a:ext uri="{FF2B5EF4-FFF2-40B4-BE49-F238E27FC236}">
              <a16:creationId xmlns:a16="http://schemas.microsoft.com/office/drawing/2014/main" id="{BDF479FC-851B-45BA-81B1-368CAF1122D7}"/>
            </a:ext>
          </a:extLst>
        </xdr:cNvPr>
        <xdr:cNvSpPr txBox="1"/>
      </xdr:nvSpPr>
      <xdr:spPr>
        <a:xfrm>
          <a:off x="12763500" y="1436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70" name="フローチャート: 判断 269">
          <a:extLst>
            <a:ext uri="{FF2B5EF4-FFF2-40B4-BE49-F238E27FC236}">
              <a16:creationId xmlns:a16="http://schemas.microsoft.com/office/drawing/2014/main" id="{4C782776-BE5C-4C44-BCCA-47A3B7376A9B}"/>
            </a:ext>
          </a:extLst>
        </xdr:cNvPr>
        <xdr:cNvSpPr/>
      </xdr:nvSpPr>
      <xdr:spPr>
        <a:xfrm>
          <a:off x="12242800" y="142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113289</xdr:rowOff>
    </xdr:from>
    <xdr:ext cx="762000" cy="259045"/>
    <xdr:sp macro="" textlink="">
      <xdr:nvSpPr>
        <xdr:cNvPr id="271" name="テキスト ボックス 270">
          <a:extLst>
            <a:ext uri="{FF2B5EF4-FFF2-40B4-BE49-F238E27FC236}">
              <a16:creationId xmlns:a16="http://schemas.microsoft.com/office/drawing/2014/main" id="{0581C126-FD68-4413-92DC-2AEAB3DE9328}"/>
            </a:ext>
          </a:extLst>
        </xdr:cNvPr>
        <xdr:cNvSpPr txBox="1"/>
      </xdr:nvSpPr>
      <xdr:spPr>
        <a:xfrm>
          <a:off x="11950700" y="1436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178F357-2E32-4DB7-A1FA-B8F2999EF926}"/>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AE950208-25AC-4DEC-911E-AB69A5A5DD76}"/>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BB4FA2FE-4D9C-4E35-8FF5-5F410DC33E97}"/>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5645D9E-D09E-47A7-B529-D54D5E38F9BE}"/>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EB8E78EE-943E-468C-9831-4CEE09016077}"/>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77" name="楕円 276">
          <a:extLst>
            <a:ext uri="{FF2B5EF4-FFF2-40B4-BE49-F238E27FC236}">
              <a16:creationId xmlns:a16="http://schemas.microsoft.com/office/drawing/2014/main" id="{54DDFA78-12BF-45C5-82DE-D73BAAF54F24}"/>
            </a:ext>
          </a:extLst>
        </xdr:cNvPr>
        <xdr:cNvSpPr/>
      </xdr:nvSpPr>
      <xdr:spPr>
        <a:xfrm>
          <a:off x="15427960" y="1437972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102404</xdr:rowOff>
    </xdr:from>
    <xdr:ext cx="762000" cy="259045"/>
    <xdr:sp macro="" textlink="">
      <xdr:nvSpPr>
        <xdr:cNvPr id="278" name="給与水準   （国との比較）該当値テキスト">
          <a:extLst>
            <a:ext uri="{FF2B5EF4-FFF2-40B4-BE49-F238E27FC236}">
              <a16:creationId xmlns:a16="http://schemas.microsoft.com/office/drawing/2014/main" id="{C85B4E30-9241-424F-8C40-DEA5B82518F2}"/>
            </a:ext>
          </a:extLst>
        </xdr:cNvPr>
        <xdr:cNvSpPr txBox="1"/>
      </xdr:nvSpPr>
      <xdr:spPr>
        <a:xfrm>
          <a:off x="15563850" y="1435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9" name="楕円 278">
          <a:extLst>
            <a:ext uri="{FF2B5EF4-FFF2-40B4-BE49-F238E27FC236}">
              <a16:creationId xmlns:a16="http://schemas.microsoft.com/office/drawing/2014/main" id="{E283B842-C062-4477-ACF8-BEDC3DD2CBF1}"/>
            </a:ext>
          </a:extLst>
        </xdr:cNvPr>
        <xdr:cNvSpPr/>
      </xdr:nvSpPr>
      <xdr:spPr>
        <a:xfrm>
          <a:off x="14665960" y="144027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80" name="テキスト ボックス 279">
          <a:extLst>
            <a:ext uri="{FF2B5EF4-FFF2-40B4-BE49-F238E27FC236}">
              <a16:creationId xmlns:a16="http://schemas.microsoft.com/office/drawing/2014/main" id="{E84C749C-AD89-495D-AFDE-9B584C6472C9}"/>
            </a:ext>
          </a:extLst>
        </xdr:cNvPr>
        <xdr:cNvSpPr txBox="1"/>
      </xdr:nvSpPr>
      <xdr:spPr>
        <a:xfrm>
          <a:off x="14370050" y="14485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1" name="楕円 280">
          <a:extLst>
            <a:ext uri="{FF2B5EF4-FFF2-40B4-BE49-F238E27FC236}">
              <a16:creationId xmlns:a16="http://schemas.microsoft.com/office/drawing/2014/main" id="{CE73EB42-4F87-4940-B929-68E7C2A61CED}"/>
            </a:ext>
          </a:extLst>
        </xdr:cNvPr>
        <xdr:cNvSpPr/>
      </xdr:nvSpPr>
      <xdr:spPr>
        <a:xfrm>
          <a:off x="13868400" y="142992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82" name="テキスト ボックス 281">
          <a:extLst>
            <a:ext uri="{FF2B5EF4-FFF2-40B4-BE49-F238E27FC236}">
              <a16:creationId xmlns:a16="http://schemas.microsoft.com/office/drawing/2014/main" id="{191802E5-BBD9-4E07-8D3B-FD5EEB2E06C3}"/>
            </a:ext>
          </a:extLst>
        </xdr:cNvPr>
        <xdr:cNvSpPr txBox="1"/>
      </xdr:nvSpPr>
      <xdr:spPr>
        <a:xfrm>
          <a:off x="13557250" y="1407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3" name="楕円 282">
          <a:extLst>
            <a:ext uri="{FF2B5EF4-FFF2-40B4-BE49-F238E27FC236}">
              <a16:creationId xmlns:a16="http://schemas.microsoft.com/office/drawing/2014/main" id="{93A4C089-6663-491D-A686-5A5C47E8A04E}"/>
            </a:ext>
          </a:extLst>
        </xdr:cNvPr>
        <xdr:cNvSpPr/>
      </xdr:nvSpPr>
      <xdr:spPr>
        <a:xfrm>
          <a:off x="13055600" y="1426482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84" name="テキスト ボックス 283">
          <a:extLst>
            <a:ext uri="{FF2B5EF4-FFF2-40B4-BE49-F238E27FC236}">
              <a16:creationId xmlns:a16="http://schemas.microsoft.com/office/drawing/2014/main" id="{3A6D9886-5A79-49C6-BD15-829A0655669D}"/>
            </a:ext>
          </a:extLst>
        </xdr:cNvPr>
        <xdr:cNvSpPr txBox="1"/>
      </xdr:nvSpPr>
      <xdr:spPr>
        <a:xfrm>
          <a:off x="12763500" y="14041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106438</xdr:rowOff>
    </xdr:from>
    <xdr:to>
      <xdr:col>64</xdr:col>
      <xdr:colOff>152400</xdr:colOff>
      <xdr:row>85</xdr:row>
      <xdr:rowOff>36588</xdr:rowOff>
    </xdr:to>
    <xdr:sp macro="" textlink="">
      <xdr:nvSpPr>
        <xdr:cNvPr id="285" name="楕円 284">
          <a:extLst>
            <a:ext uri="{FF2B5EF4-FFF2-40B4-BE49-F238E27FC236}">
              <a16:creationId xmlns:a16="http://schemas.microsoft.com/office/drawing/2014/main" id="{263646EF-9355-4244-ACD9-508FBA5CC1CB}"/>
            </a:ext>
          </a:extLst>
        </xdr:cNvPr>
        <xdr:cNvSpPr/>
      </xdr:nvSpPr>
      <xdr:spPr>
        <a:xfrm>
          <a:off x="12242800" y="14188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46765</xdr:rowOff>
    </xdr:from>
    <xdr:ext cx="762000" cy="259045"/>
    <xdr:sp macro="" textlink="">
      <xdr:nvSpPr>
        <xdr:cNvPr id="286" name="テキスト ボックス 285">
          <a:extLst>
            <a:ext uri="{FF2B5EF4-FFF2-40B4-BE49-F238E27FC236}">
              <a16:creationId xmlns:a16="http://schemas.microsoft.com/office/drawing/2014/main" id="{8DB3B05F-D961-4E78-A865-CE9C09DD436C}"/>
            </a:ext>
          </a:extLst>
        </xdr:cNvPr>
        <xdr:cNvSpPr txBox="1"/>
      </xdr:nvSpPr>
      <xdr:spPr>
        <a:xfrm>
          <a:off x="11950700" y="1396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3166C895-77AD-42A2-80B8-B90C8115825E}"/>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B7F5B516-D076-4E93-A9C1-87E2AC585F9B}"/>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5D7D801C-BBD9-4C26-A2D0-E8F5A7F0812E}"/>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C6CAF576-799C-4B99-82AB-5BE998399BDA}"/>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D73FC12E-D1F4-4C7E-9D4F-1A4A4540111C}"/>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CF414B4C-3572-489B-A32E-642682DD9A86}"/>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8CE039F4-7DD0-4E63-86B1-3F3FD7EB0A74}"/>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5497F1D-18B3-49AD-8729-36A479439B69}"/>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A6F61CB8-30A1-4DCC-87C1-FEF70888D774}"/>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8D20A41-CFBD-4546-86E0-54E1B0F2281A}"/>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DB019D45-2BA9-4A5E-B19E-1E377223C05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1133A007-A174-4569-89DE-5D8A6F36E5BC}"/>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16782113-771C-43E0-8D7F-21A5711C0A8B}"/>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類似団体平均を０</a:t>
          </a:r>
          <a:r>
            <a:rPr kumimoji="1" lang="en-US" altLang="ja-JP" sz="1300">
              <a:latin typeface="+mn-ea"/>
              <a:ea typeface="+mn-ea"/>
            </a:rPr>
            <a:t>.</a:t>
          </a:r>
          <a:r>
            <a:rPr kumimoji="1" lang="ja-JP" altLang="en-US" sz="1300">
              <a:latin typeface="+mn-ea"/>
              <a:ea typeface="+mn-ea"/>
            </a:rPr>
            <a:t>９５人上回る１４</a:t>
          </a:r>
          <a:r>
            <a:rPr kumimoji="1" lang="en-US" altLang="ja-JP" sz="1300">
              <a:latin typeface="+mn-ea"/>
              <a:ea typeface="+mn-ea"/>
            </a:rPr>
            <a:t>.</a:t>
          </a:r>
          <a:r>
            <a:rPr kumimoji="1" lang="ja-JP" altLang="en-US" sz="1300">
              <a:latin typeface="+mn-ea"/>
              <a:ea typeface="+mn-ea"/>
            </a:rPr>
            <a:t>８人であり、前年度と比較すると０</a:t>
          </a:r>
          <a:r>
            <a:rPr kumimoji="1" lang="en-US" altLang="ja-JP" sz="1300">
              <a:latin typeface="+mn-ea"/>
              <a:ea typeface="+mn-ea"/>
            </a:rPr>
            <a:t>.</a:t>
          </a:r>
          <a:r>
            <a:rPr kumimoji="1" lang="ja-JP" altLang="en-US" sz="1300">
              <a:latin typeface="+mn-ea"/>
              <a:ea typeface="+mn-ea"/>
            </a:rPr>
            <a:t>０１人の増加となった。観光立町という特殊な事情もあり、職員数は類似団体平均と比較し高い水準にある。今後も退職者と採用者の調整による計画的な補充を行い、需要に応じた適切な定員管理を行う。</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6E5269CD-303E-4C49-8926-998E33379C4B}"/>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6786325D-7319-4897-BE20-BD6687375023}"/>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DEB876FF-7B9C-4DB1-B5E7-FCFE82DBFA94}"/>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54A73816-17DE-48F9-90BB-E67E5B34E2D7}"/>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1C4A5DA0-6649-4F09-872D-AC7621AE9B0B}"/>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2B57507E-C1FD-439F-A207-84EE18F5E7A5}"/>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D425B543-837B-43C8-A5B3-3A50A1328763}"/>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4843D7B8-83F7-43B3-8A12-D26BB9AFE852}"/>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C06785D1-2DF9-4595-87BF-B045417FCF24}"/>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411A5DB5-8DB3-403B-9100-331BB5C25CB2}"/>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13EB6463-248A-484F-862E-A82697B734A0}"/>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E1A73961-BB96-498C-82E4-6EADCD294554}"/>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746E8B12-64B1-4386-8A07-AE9E24170E13}"/>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B4EB4B4E-800E-48E2-91C3-101B266561C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E165A192-108A-40B1-8533-F8DBC0624008}"/>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4B575E69-BEEF-4E6F-9F20-3CDD8D9D00ED}"/>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143764</xdr:rowOff>
    </xdr:from>
    <xdr:to>
      <xdr:col>81</xdr:col>
      <xdr:colOff>44450</xdr:colOff>
      <xdr:row>67</xdr:row>
      <xdr:rowOff>63119</xdr:rowOff>
    </xdr:to>
    <xdr:cxnSp macro="">
      <xdr:nvCxnSpPr>
        <xdr:cNvPr id="316" name="直線コネクタ 315">
          <a:extLst>
            <a:ext uri="{FF2B5EF4-FFF2-40B4-BE49-F238E27FC236}">
              <a16:creationId xmlns:a16="http://schemas.microsoft.com/office/drawing/2014/main" id="{A925CEDF-33C2-4386-AFA1-51BB92ADDBF1}"/>
            </a:ext>
          </a:extLst>
        </xdr:cNvPr>
        <xdr:cNvCxnSpPr/>
      </xdr:nvCxnSpPr>
      <xdr:spPr>
        <a:xfrm flipV="1">
          <a:off x="15474950" y="10034524"/>
          <a:ext cx="0" cy="12604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35196</xdr:rowOff>
    </xdr:from>
    <xdr:ext cx="762000" cy="259045"/>
    <xdr:sp macro="" textlink="">
      <xdr:nvSpPr>
        <xdr:cNvPr id="317" name="定員管理の状況最小値テキスト">
          <a:extLst>
            <a:ext uri="{FF2B5EF4-FFF2-40B4-BE49-F238E27FC236}">
              <a16:creationId xmlns:a16="http://schemas.microsoft.com/office/drawing/2014/main" id="{C9331C51-61D1-4F32-95ED-0C4EB0CB0124}"/>
            </a:ext>
          </a:extLst>
        </xdr:cNvPr>
        <xdr:cNvSpPr txBox="1"/>
      </xdr:nvSpPr>
      <xdr:spPr>
        <a:xfrm>
          <a:off x="15563850" y="11267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63119</xdr:rowOff>
    </xdr:from>
    <xdr:to>
      <xdr:col>81</xdr:col>
      <xdr:colOff>133350</xdr:colOff>
      <xdr:row>67</xdr:row>
      <xdr:rowOff>63119</xdr:rowOff>
    </xdr:to>
    <xdr:cxnSp macro="">
      <xdr:nvCxnSpPr>
        <xdr:cNvPr id="318" name="直線コネクタ 317">
          <a:extLst>
            <a:ext uri="{FF2B5EF4-FFF2-40B4-BE49-F238E27FC236}">
              <a16:creationId xmlns:a16="http://schemas.microsoft.com/office/drawing/2014/main" id="{CB3EF95E-C37D-4FCF-A4BC-1A9DE03C3E09}"/>
            </a:ext>
          </a:extLst>
        </xdr:cNvPr>
        <xdr:cNvCxnSpPr/>
      </xdr:nvCxnSpPr>
      <xdr:spPr>
        <a:xfrm>
          <a:off x="15405100" y="112949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58691</xdr:rowOff>
    </xdr:from>
    <xdr:ext cx="762000" cy="259045"/>
    <xdr:sp macro="" textlink="">
      <xdr:nvSpPr>
        <xdr:cNvPr id="319" name="定員管理の状況最大値テキスト">
          <a:extLst>
            <a:ext uri="{FF2B5EF4-FFF2-40B4-BE49-F238E27FC236}">
              <a16:creationId xmlns:a16="http://schemas.microsoft.com/office/drawing/2014/main" id="{361D5A9C-F346-4FAF-8829-2CB933A4A555}"/>
            </a:ext>
          </a:extLst>
        </xdr:cNvPr>
        <xdr:cNvSpPr txBox="1"/>
      </xdr:nvSpPr>
      <xdr:spPr>
        <a:xfrm>
          <a:off x="15563850" y="9781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143764</xdr:rowOff>
    </xdr:from>
    <xdr:to>
      <xdr:col>81</xdr:col>
      <xdr:colOff>133350</xdr:colOff>
      <xdr:row>59</xdr:row>
      <xdr:rowOff>143764</xdr:rowOff>
    </xdr:to>
    <xdr:cxnSp macro="">
      <xdr:nvCxnSpPr>
        <xdr:cNvPr id="320" name="直線コネクタ 319">
          <a:extLst>
            <a:ext uri="{FF2B5EF4-FFF2-40B4-BE49-F238E27FC236}">
              <a16:creationId xmlns:a16="http://schemas.microsoft.com/office/drawing/2014/main" id="{E8DBA86B-8F19-4A28-B720-2A4ADC82E9B0}"/>
            </a:ext>
          </a:extLst>
        </xdr:cNvPr>
        <xdr:cNvCxnSpPr/>
      </xdr:nvCxnSpPr>
      <xdr:spPr>
        <a:xfrm>
          <a:off x="15405100" y="100345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148209</xdr:rowOff>
    </xdr:from>
    <xdr:to>
      <xdr:col>81</xdr:col>
      <xdr:colOff>44450</xdr:colOff>
      <xdr:row>62</xdr:row>
      <xdr:rowOff>149013</xdr:rowOff>
    </xdr:to>
    <xdr:cxnSp macro="">
      <xdr:nvCxnSpPr>
        <xdr:cNvPr id="321" name="直線コネクタ 320">
          <a:extLst>
            <a:ext uri="{FF2B5EF4-FFF2-40B4-BE49-F238E27FC236}">
              <a16:creationId xmlns:a16="http://schemas.microsoft.com/office/drawing/2014/main" id="{9D96B838-2426-4792-B949-50EE2EAC1197}"/>
            </a:ext>
          </a:extLst>
        </xdr:cNvPr>
        <xdr:cNvCxnSpPr/>
      </xdr:nvCxnSpPr>
      <xdr:spPr>
        <a:xfrm>
          <a:off x="14712950" y="10541889"/>
          <a:ext cx="762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38329</xdr:rowOff>
    </xdr:from>
    <xdr:ext cx="762000" cy="259045"/>
    <xdr:sp macro="" textlink="">
      <xdr:nvSpPr>
        <xdr:cNvPr id="322" name="定員管理の状況平均値テキスト">
          <a:extLst>
            <a:ext uri="{FF2B5EF4-FFF2-40B4-BE49-F238E27FC236}">
              <a16:creationId xmlns:a16="http://schemas.microsoft.com/office/drawing/2014/main" id="{71EFB3D1-37A8-443D-A12B-873EFA763FA0}"/>
            </a:ext>
          </a:extLst>
        </xdr:cNvPr>
        <xdr:cNvSpPr txBox="1"/>
      </xdr:nvSpPr>
      <xdr:spPr>
        <a:xfrm>
          <a:off x="15563850" y="10264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21802</xdr:rowOff>
    </xdr:from>
    <xdr:to>
      <xdr:col>81</xdr:col>
      <xdr:colOff>95250</xdr:colOff>
      <xdr:row>62</xdr:row>
      <xdr:rowOff>123402</xdr:rowOff>
    </xdr:to>
    <xdr:sp macro="" textlink="">
      <xdr:nvSpPr>
        <xdr:cNvPr id="323" name="フローチャート: 判断 322">
          <a:extLst>
            <a:ext uri="{FF2B5EF4-FFF2-40B4-BE49-F238E27FC236}">
              <a16:creationId xmlns:a16="http://schemas.microsoft.com/office/drawing/2014/main" id="{3D80DFCE-1CF6-4748-8434-9B777B689423}"/>
            </a:ext>
          </a:extLst>
        </xdr:cNvPr>
        <xdr:cNvSpPr/>
      </xdr:nvSpPr>
      <xdr:spPr>
        <a:xfrm>
          <a:off x="15427960" y="104154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132927</xdr:rowOff>
    </xdr:from>
    <xdr:to>
      <xdr:col>77</xdr:col>
      <xdr:colOff>44450</xdr:colOff>
      <xdr:row>62</xdr:row>
      <xdr:rowOff>148209</xdr:rowOff>
    </xdr:to>
    <xdr:cxnSp macro="">
      <xdr:nvCxnSpPr>
        <xdr:cNvPr id="324" name="直線コネクタ 323">
          <a:extLst>
            <a:ext uri="{FF2B5EF4-FFF2-40B4-BE49-F238E27FC236}">
              <a16:creationId xmlns:a16="http://schemas.microsoft.com/office/drawing/2014/main" id="{ADE72278-B44A-493B-B446-E6A79A53ED71}"/>
            </a:ext>
          </a:extLst>
        </xdr:cNvPr>
        <xdr:cNvCxnSpPr/>
      </xdr:nvCxnSpPr>
      <xdr:spPr>
        <a:xfrm>
          <a:off x="13903960" y="10526607"/>
          <a:ext cx="80899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18584</xdr:rowOff>
    </xdr:from>
    <xdr:to>
      <xdr:col>77</xdr:col>
      <xdr:colOff>95250</xdr:colOff>
      <xdr:row>62</xdr:row>
      <xdr:rowOff>120184</xdr:rowOff>
    </xdr:to>
    <xdr:sp macro="" textlink="">
      <xdr:nvSpPr>
        <xdr:cNvPr id="325" name="フローチャート: 判断 324">
          <a:extLst>
            <a:ext uri="{FF2B5EF4-FFF2-40B4-BE49-F238E27FC236}">
              <a16:creationId xmlns:a16="http://schemas.microsoft.com/office/drawing/2014/main" id="{4596FB22-78E5-4B9C-BEAF-1BC184AA8963}"/>
            </a:ext>
          </a:extLst>
        </xdr:cNvPr>
        <xdr:cNvSpPr/>
      </xdr:nvSpPr>
      <xdr:spPr>
        <a:xfrm>
          <a:off x="14665960" y="1041226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130361</xdr:rowOff>
    </xdr:from>
    <xdr:ext cx="736600" cy="259045"/>
    <xdr:sp macro="" textlink="">
      <xdr:nvSpPr>
        <xdr:cNvPr id="326" name="テキスト ボックス 325">
          <a:extLst>
            <a:ext uri="{FF2B5EF4-FFF2-40B4-BE49-F238E27FC236}">
              <a16:creationId xmlns:a16="http://schemas.microsoft.com/office/drawing/2014/main" id="{1C55E0E6-1009-4F71-AC92-34C03FFCA099}"/>
            </a:ext>
          </a:extLst>
        </xdr:cNvPr>
        <xdr:cNvSpPr txBox="1"/>
      </xdr:nvSpPr>
      <xdr:spPr>
        <a:xfrm>
          <a:off x="14370050" y="10188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107993</xdr:rowOff>
    </xdr:from>
    <xdr:to>
      <xdr:col>72</xdr:col>
      <xdr:colOff>203200</xdr:colOff>
      <xdr:row>62</xdr:row>
      <xdr:rowOff>132927</xdr:rowOff>
    </xdr:to>
    <xdr:cxnSp macro="">
      <xdr:nvCxnSpPr>
        <xdr:cNvPr id="327" name="直線コネクタ 326">
          <a:extLst>
            <a:ext uri="{FF2B5EF4-FFF2-40B4-BE49-F238E27FC236}">
              <a16:creationId xmlns:a16="http://schemas.microsoft.com/office/drawing/2014/main" id="{11E180B6-2734-446C-B2F7-FA2AB0F44ADB}"/>
            </a:ext>
          </a:extLst>
        </xdr:cNvPr>
        <xdr:cNvCxnSpPr/>
      </xdr:nvCxnSpPr>
      <xdr:spPr>
        <a:xfrm>
          <a:off x="13106400" y="10501673"/>
          <a:ext cx="79756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14563</xdr:rowOff>
    </xdr:from>
    <xdr:to>
      <xdr:col>73</xdr:col>
      <xdr:colOff>44450</xdr:colOff>
      <xdr:row>62</xdr:row>
      <xdr:rowOff>116163</xdr:rowOff>
    </xdr:to>
    <xdr:sp macro="" textlink="">
      <xdr:nvSpPr>
        <xdr:cNvPr id="328" name="フローチャート: 判断 327">
          <a:extLst>
            <a:ext uri="{FF2B5EF4-FFF2-40B4-BE49-F238E27FC236}">
              <a16:creationId xmlns:a16="http://schemas.microsoft.com/office/drawing/2014/main" id="{C2CF8720-7DC6-4320-9FB1-16FCD2ADE613}"/>
            </a:ext>
          </a:extLst>
        </xdr:cNvPr>
        <xdr:cNvSpPr/>
      </xdr:nvSpPr>
      <xdr:spPr>
        <a:xfrm>
          <a:off x="13868400" y="104082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9B709169-4CF6-4DCC-B80B-95B501CB7902}"/>
            </a:ext>
          </a:extLst>
        </xdr:cNvPr>
        <xdr:cNvSpPr txBox="1"/>
      </xdr:nvSpPr>
      <xdr:spPr>
        <a:xfrm>
          <a:off x="13557250" y="1018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99144</xdr:rowOff>
    </xdr:from>
    <xdr:to>
      <xdr:col>68</xdr:col>
      <xdr:colOff>152400</xdr:colOff>
      <xdr:row>62</xdr:row>
      <xdr:rowOff>107993</xdr:rowOff>
    </xdr:to>
    <xdr:cxnSp macro="">
      <xdr:nvCxnSpPr>
        <xdr:cNvPr id="330" name="直線コネクタ 329">
          <a:extLst>
            <a:ext uri="{FF2B5EF4-FFF2-40B4-BE49-F238E27FC236}">
              <a16:creationId xmlns:a16="http://schemas.microsoft.com/office/drawing/2014/main" id="{E7DCD87E-DF2A-4098-B049-2D1238F02827}"/>
            </a:ext>
          </a:extLst>
        </xdr:cNvPr>
        <xdr:cNvCxnSpPr/>
      </xdr:nvCxnSpPr>
      <xdr:spPr>
        <a:xfrm>
          <a:off x="12293600" y="10492824"/>
          <a:ext cx="8128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16976</xdr:rowOff>
    </xdr:from>
    <xdr:to>
      <xdr:col>68</xdr:col>
      <xdr:colOff>203200</xdr:colOff>
      <xdr:row>62</xdr:row>
      <xdr:rowOff>118576</xdr:rowOff>
    </xdr:to>
    <xdr:sp macro="" textlink="">
      <xdr:nvSpPr>
        <xdr:cNvPr id="331" name="フローチャート: 判断 330">
          <a:extLst>
            <a:ext uri="{FF2B5EF4-FFF2-40B4-BE49-F238E27FC236}">
              <a16:creationId xmlns:a16="http://schemas.microsoft.com/office/drawing/2014/main" id="{B1220FDC-256A-475D-95DE-9043D80B76B8}"/>
            </a:ext>
          </a:extLst>
        </xdr:cNvPr>
        <xdr:cNvSpPr/>
      </xdr:nvSpPr>
      <xdr:spPr>
        <a:xfrm>
          <a:off x="13055600" y="1041065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128753</xdr:rowOff>
    </xdr:from>
    <xdr:ext cx="762000" cy="259045"/>
    <xdr:sp macro="" textlink="">
      <xdr:nvSpPr>
        <xdr:cNvPr id="332" name="テキスト ボックス 331">
          <a:extLst>
            <a:ext uri="{FF2B5EF4-FFF2-40B4-BE49-F238E27FC236}">
              <a16:creationId xmlns:a16="http://schemas.microsoft.com/office/drawing/2014/main" id="{37196868-099A-41E6-9E62-B937BFBEE5D7}"/>
            </a:ext>
          </a:extLst>
        </xdr:cNvPr>
        <xdr:cNvSpPr txBox="1"/>
      </xdr:nvSpPr>
      <xdr:spPr>
        <a:xfrm>
          <a:off x="12763500" y="1018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33" name="フローチャート: 判断 332">
          <a:extLst>
            <a:ext uri="{FF2B5EF4-FFF2-40B4-BE49-F238E27FC236}">
              <a16:creationId xmlns:a16="http://schemas.microsoft.com/office/drawing/2014/main" id="{08AA8991-A434-44EF-BD0D-29B7A55D9167}"/>
            </a:ext>
          </a:extLst>
        </xdr:cNvPr>
        <xdr:cNvSpPr/>
      </xdr:nvSpPr>
      <xdr:spPr>
        <a:xfrm>
          <a:off x="12242800" y="1040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34" name="テキスト ボックス 333">
          <a:extLst>
            <a:ext uri="{FF2B5EF4-FFF2-40B4-BE49-F238E27FC236}">
              <a16:creationId xmlns:a16="http://schemas.microsoft.com/office/drawing/2014/main" id="{EBE9BC19-AA35-436E-8E8E-51FBE283E65B}"/>
            </a:ext>
          </a:extLst>
        </xdr:cNvPr>
        <xdr:cNvSpPr txBox="1"/>
      </xdr:nvSpPr>
      <xdr:spPr>
        <a:xfrm>
          <a:off x="11950700" y="1018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DC9D42FC-063B-4AFF-9076-ED51283FFCA9}"/>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78416A0-9169-4071-BEEA-C98E8673B4AF}"/>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6AD78EFE-6494-47A1-95F8-48F8BCFDAC6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7C27753F-0C75-4CDC-99C1-80A4DF545E6A}"/>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68685ED3-00C7-4341-9330-4DF550CFAB96}"/>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98213</xdr:rowOff>
    </xdr:from>
    <xdr:to>
      <xdr:col>81</xdr:col>
      <xdr:colOff>95250</xdr:colOff>
      <xdr:row>63</xdr:row>
      <xdr:rowOff>28363</xdr:rowOff>
    </xdr:to>
    <xdr:sp macro="" textlink="">
      <xdr:nvSpPr>
        <xdr:cNvPr id="340" name="楕円 339">
          <a:extLst>
            <a:ext uri="{FF2B5EF4-FFF2-40B4-BE49-F238E27FC236}">
              <a16:creationId xmlns:a16="http://schemas.microsoft.com/office/drawing/2014/main" id="{554096F6-892F-49C8-BAC8-611DC1B54925}"/>
            </a:ext>
          </a:extLst>
        </xdr:cNvPr>
        <xdr:cNvSpPr/>
      </xdr:nvSpPr>
      <xdr:spPr>
        <a:xfrm>
          <a:off x="15427960" y="104918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70290</xdr:rowOff>
    </xdr:from>
    <xdr:ext cx="762000" cy="259045"/>
    <xdr:sp macro="" textlink="">
      <xdr:nvSpPr>
        <xdr:cNvPr id="341" name="定員管理の状況該当値テキスト">
          <a:extLst>
            <a:ext uri="{FF2B5EF4-FFF2-40B4-BE49-F238E27FC236}">
              <a16:creationId xmlns:a16="http://schemas.microsoft.com/office/drawing/2014/main" id="{FB8CF4F6-325C-4595-A99A-C0622E40035C}"/>
            </a:ext>
          </a:extLst>
        </xdr:cNvPr>
        <xdr:cNvSpPr txBox="1"/>
      </xdr:nvSpPr>
      <xdr:spPr>
        <a:xfrm>
          <a:off x="15563850" y="1046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97409</xdr:rowOff>
    </xdr:from>
    <xdr:to>
      <xdr:col>77</xdr:col>
      <xdr:colOff>95250</xdr:colOff>
      <xdr:row>63</xdr:row>
      <xdr:rowOff>27559</xdr:rowOff>
    </xdr:to>
    <xdr:sp macro="" textlink="">
      <xdr:nvSpPr>
        <xdr:cNvPr id="342" name="楕円 341">
          <a:extLst>
            <a:ext uri="{FF2B5EF4-FFF2-40B4-BE49-F238E27FC236}">
              <a16:creationId xmlns:a16="http://schemas.microsoft.com/office/drawing/2014/main" id="{297405D8-84A4-4914-8BCD-4EDC7DC970F0}"/>
            </a:ext>
          </a:extLst>
        </xdr:cNvPr>
        <xdr:cNvSpPr/>
      </xdr:nvSpPr>
      <xdr:spPr>
        <a:xfrm>
          <a:off x="14665960" y="1049108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12336</xdr:rowOff>
    </xdr:from>
    <xdr:ext cx="736600" cy="259045"/>
    <xdr:sp macro="" textlink="">
      <xdr:nvSpPr>
        <xdr:cNvPr id="343" name="テキスト ボックス 342">
          <a:extLst>
            <a:ext uri="{FF2B5EF4-FFF2-40B4-BE49-F238E27FC236}">
              <a16:creationId xmlns:a16="http://schemas.microsoft.com/office/drawing/2014/main" id="{FAC9AF79-FEF8-477B-BBF1-51B406E2CE28}"/>
            </a:ext>
          </a:extLst>
        </xdr:cNvPr>
        <xdr:cNvSpPr txBox="1"/>
      </xdr:nvSpPr>
      <xdr:spPr>
        <a:xfrm>
          <a:off x="14370050" y="10573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82127</xdr:rowOff>
    </xdr:from>
    <xdr:to>
      <xdr:col>73</xdr:col>
      <xdr:colOff>44450</xdr:colOff>
      <xdr:row>63</xdr:row>
      <xdr:rowOff>12277</xdr:rowOff>
    </xdr:to>
    <xdr:sp macro="" textlink="">
      <xdr:nvSpPr>
        <xdr:cNvPr id="344" name="楕円 343">
          <a:extLst>
            <a:ext uri="{FF2B5EF4-FFF2-40B4-BE49-F238E27FC236}">
              <a16:creationId xmlns:a16="http://schemas.microsoft.com/office/drawing/2014/main" id="{6D1A166A-91A8-44A7-AEF8-46B1618229BB}"/>
            </a:ext>
          </a:extLst>
        </xdr:cNvPr>
        <xdr:cNvSpPr/>
      </xdr:nvSpPr>
      <xdr:spPr>
        <a:xfrm>
          <a:off x="13868400" y="1047580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45" name="テキスト ボックス 344">
          <a:extLst>
            <a:ext uri="{FF2B5EF4-FFF2-40B4-BE49-F238E27FC236}">
              <a16:creationId xmlns:a16="http://schemas.microsoft.com/office/drawing/2014/main" id="{7D778833-8679-4F69-AFBF-F2AECA8037CD}"/>
            </a:ext>
          </a:extLst>
        </xdr:cNvPr>
        <xdr:cNvSpPr txBox="1"/>
      </xdr:nvSpPr>
      <xdr:spPr>
        <a:xfrm>
          <a:off x="13557250" y="1056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57193</xdr:rowOff>
    </xdr:from>
    <xdr:to>
      <xdr:col>68</xdr:col>
      <xdr:colOff>203200</xdr:colOff>
      <xdr:row>62</xdr:row>
      <xdr:rowOff>158793</xdr:rowOff>
    </xdr:to>
    <xdr:sp macro="" textlink="">
      <xdr:nvSpPr>
        <xdr:cNvPr id="346" name="楕円 345">
          <a:extLst>
            <a:ext uri="{FF2B5EF4-FFF2-40B4-BE49-F238E27FC236}">
              <a16:creationId xmlns:a16="http://schemas.microsoft.com/office/drawing/2014/main" id="{824B90F5-2C08-4A42-9296-1CF3D9C4EEBC}"/>
            </a:ext>
          </a:extLst>
        </xdr:cNvPr>
        <xdr:cNvSpPr/>
      </xdr:nvSpPr>
      <xdr:spPr>
        <a:xfrm>
          <a:off x="13055600" y="10450873"/>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143570</xdr:rowOff>
    </xdr:from>
    <xdr:ext cx="762000" cy="259045"/>
    <xdr:sp macro="" textlink="">
      <xdr:nvSpPr>
        <xdr:cNvPr id="347" name="テキスト ボックス 346">
          <a:extLst>
            <a:ext uri="{FF2B5EF4-FFF2-40B4-BE49-F238E27FC236}">
              <a16:creationId xmlns:a16="http://schemas.microsoft.com/office/drawing/2014/main" id="{F5EACB47-808B-4F82-8037-A301970E949A}"/>
            </a:ext>
          </a:extLst>
        </xdr:cNvPr>
        <xdr:cNvSpPr txBox="1"/>
      </xdr:nvSpPr>
      <xdr:spPr>
        <a:xfrm>
          <a:off x="12763500" y="1053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48344</xdr:rowOff>
    </xdr:from>
    <xdr:to>
      <xdr:col>64</xdr:col>
      <xdr:colOff>152400</xdr:colOff>
      <xdr:row>62</xdr:row>
      <xdr:rowOff>149944</xdr:rowOff>
    </xdr:to>
    <xdr:sp macro="" textlink="">
      <xdr:nvSpPr>
        <xdr:cNvPr id="348" name="楕円 347">
          <a:extLst>
            <a:ext uri="{FF2B5EF4-FFF2-40B4-BE49-F238E27FC236}">
              <a16:creationId xmlns:a16="http://schemas.microsoft.com/office/drawing/2014/main" id="{2C81B638-D54D-45F8-9F55-A8C3232C5056}"/>
            </a:ext>
          </a:extLst>
        </xdr:cNvPr>
        <xdr:cNvSpPr/>
      </xdr:nvSpPr>
      <xdr:spPr>
        <a:xfrm>
          <a:off x="12242800" y="1044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134721</xdr:rowOff>
    </xdr:from>
    <xdr:ext cx="762000" cy="259045"/>
    <xdr:sp macro="" textlink="">
      <xdr:nvSpPr>
        <xdr:cNvPr id="349" name="テキスト ボックス 348">
          <a:extLst>
            <a:ext uri="{FF2B5EF4-FFF2-40B4-BE49-F238E27FC236}">
              <a16:creationId xmlns:a16="http://schemas.microsoft.com/office/drawing/2014/main" id="{72B62B0C-D5C1-43F8-A9D5-A9F637A36545}"/>
            </a:ext>
          </a:extLst>
        </xdr:cNvPr>
        <xdr:cNvSpPr txBox="1"/>
      </xdr:nvSpPr>
      <xdr:spPr>
        <a:xfrm>
          <a:off x="11950700" y="10528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DE03F92-DA4E-4216-BE39-2BFD21730222}"/>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105B1570-9D9F-43F6-83E2-B6B227A410B0}"/>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7C0F60A2-5F91-4C6E-9CF3-F06214E5FB75}"/>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1253247B-8989-4AEB-8A78-84E4CB834AB4}"/>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5C9FB7F8-520F-4E8A-8B62-4C626453AF09}"/>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69B60847-83E6-482E-8D2D-63A2EF784399}"/>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1DCDF20B-BC36-4B19-97D9-B644E62A3617}"/>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4169C3BA-8430-4042-8D4B-21C1CD71F8BD}"/>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9C2D9174-D5CA-4075-8A0C-C83C0A71A8BC}"/>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5CF5D798-481A-49B6-8D77-D98B3D108D6B}"/>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40CBDCF8-F0F1-4B49-AA8C-18D178559DA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46C9471D-92F6-4996-B82E-2C4C5DBE7A7F}"/>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E891FE99-2710-4AE3-B98C-F49AA450065E}"/>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類似団体平均を４</a:t>
          </a:r>
          <a:r>
            <a:rPr kumimoji="1" lang="en-US" altLang="ja-JP" sz="1100">
              <a:latin typeface="+mn-ea"/>
              <a:ea typeface="+mn-ea"/>
            </a:rPr>
            <a:t>.</a:t>
          </a:r>
          <a:r>
            <a:rPr kumimoji="1" lang="ja-JP" altLang="en-US" sz="1100">
              <a:latin typeface="+mn-ea"/>
              <a:ea typeface="+mn-ea"/>
            </a:rPr>
            <a:t>１ポイント下回る４</a:t>
          </a:r>
          <a:r>
            <a:rPr kumimoji="1" lang="en-US" altLang="ja-JP" sz="1100">
              <a:latin typeface="+mn-ea"/>
              <a:ea typeface="+mn-ea"/>
            </a:rPr>
            <a:t>.</a:t>
          </a:r>
          <a:r>
            <a:rPr kumimoji="1" lang="ja-JP" altLang="en-US" sz="1100">
              <a:latin typeface="+mn-ea"/>
              <a:ea typeface="+mn-ea"/>
            </a:rPr>
            <a:t>０であり、前年度と比較すると０</a:t>
          </a:r>
          <a:r>
            <a:rPr kumimoji="1" lang="en-US" altLang="ja-JP" sz="1100">
              <a:latin typeface="+mn-ea"/>
              <a:ea typeface="+mn-ea"/>
            </a:rPr>
            <a:t>.</a:t>
          </a:r>
          <a:r>
            <a:rPr kumimoji="1" lang="ja-JP" altLang="en-US" sz="1100">
              <a:latin typeface="+mn-ea"/>
              <a:ea typeface="+mn-ea"/>
            </a:rPr>
            <a:t>２ポイントの減少となった。令和４年度の単年度比率が令和元年度よりも減少したことが主な要因であり、単年度でみると、分子は前年度とほぼ横ばいとなっているが、分母である標準財政規模が圧縮されたため、前年度と比較して０．１ポイントの悪化となっている。今後とも緊急度・住民ニーズを的確に把握した事業の選択により地方債発行の抑制に努め、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E12BFD43-A38E-486F-8E99-8960DD318127}"/>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515DBD4D-24B9-4B96-A73C-67D364787BE8}"/>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5A916111-5E76-44B8-B4EF-6E6DA6D65E99}"/>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6" name="直線コネクタ 365">
          <a:extLst>
            <a:ext uri="{FF2B5EF4-FFF2-40B4-BE49-F238E27FC236}">
              <a16:creationId xmlns:a16="http://schemas.microsoft.com/office/drawing/2014/main" id="{7BBC2241-1CCA-4DBC-84D0-EC2BAE5752DE}"/>
            </a:ext>
          </a:extLst>
        </xdr:cNvPr>
        <xdr:cNvCxnSpPr/>
      </xdr:nvCxnSpPr>
      <xdr:spPr>
        <a:xfrm>
          <a:off x="116649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7" name="テキスト ボックス 366">
          <a:extLst>
            <a:ext uri="{FF2B5EF4-FFF2-40B4-BE49-F238E27FC236}">
              <a16:creationId xmlns:a16="http://schemas.microsoft.com/office/drawing/2014/main" id="{9447B2C5-C1E5-44D5-B71B-B545BBD0CA2F}"/>
            </a:ext>
          </a:extLst>
        </xdr:cNvPr>
        <xdr:cNvSpPr txBox="1"/>
      </xdr:nvSpPr>
      <xdr:spPr>
        <a:xfrm>
          <a:off x="1097915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8" name="直線コネクタ 367">
          <a:extLst>
            <a:ext uri="{FF2B5EF4-FFF2-40B4-BE49-F238E27FC236}">
              <a16:creationId xmlns:a16="http://schemas.microsoft.com/office/drawing/2014/main" id="{4828AA3D-5C1B-494A-A01C-BFEF759F4134}"/>
            </a:ext>
          </a:extLst>
        </xdr:cNvPr>
        <xdr:cNvCxnSpPr/>
      </xdr:nvCxnSpPr>
      <xdr:spPr>
        <a:xfrm>
          <a:off x="116649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9" name="テキスト ボックス 368">
          <a:extLst>
            <a:ext uri="{FF2B5EF4-FFF2-40B4-BE49-F238E27FC236}">
              <a16:creationId xmlns:a16="http://schemas.microsoft.com/office/drawing/2014/main" id="{6DE69D50-228B-4A34-9E81-97B528F5CB52}"/>
            </a:ext>
          </a:extLst>
        </xdr:cNvPr>
        <xdr:cNvSpPr txBox="1"/>
      </xdr:nvSpPr>
      <xdr:spPr>
        <a:xfrm>
          <a:off x="1097915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0" name="直線コネクタ 369">
          <a:extLst>
            <a:ext uri="{FF2B5EF4-FFF2-40B4-BE49-F238E27FC236}">
              <a16:creationId xmlns:a16="http://schemas.microsoft.com/office/drawing/2014/main" id="{9B9024F7-42C5-4012-A679-895405F4261C}"/>
            </a:ext>
          </a:extLst>
        </xdr:cNvPr>
        <xdr:cNvCxnSpPr/>
      </xdr:nvCxnSpPr>
      <xdr:spPr>
        <a:xfrm>
          <a:off x="116649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1" name="テキスト ボックス 370">
          <a:extLst>
            <a:ext uri="{FF2B5EF4-FFF2-40B4-BE49-F238E27FC236}">
              <a16:creationId xmlns:a16="http://schemas.microsoft.com/office/drawing/2014/main" id="{4F1E0195-A345-49FD-8EEC-126B4AF3EC98}"/>
            </a:ext>
          </a:extLst>
        </xdr:cNvPr>
        <xdr:cNvSpPr txBox="1"/>
      </xdr:nvSpPr>
      <xdr:spPr>
        <a:xfrm>
          <a:off x="1097915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2" name="直線コネクタ 371">
          <a:extLst>
            <a:ext uri="{FF2B5EF4-FFF2-40B4-BE49-F238E27FC236}">
              <a16:creationId xmlns:a16="http://schemas.microsoft.com/office/drawing/2014/main" id="{22B3363B-6EEC-439F-B781-33F008DF5A0B}"/>
            </a:ext>
          </a:extLst>
        </xdr:cNvPr>
        <xdr:cNvCxnSpPr/>
      </xdr:nvCxnSpPr>
      <xdr:spPr>
        <a:xfrm>
          <a:off x="116649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3" name="テキスト ボックス 372">
          <a:extLst>
            <a:ext uri="{FF2B5EF4-FFF2-40B4-BE49-F238E27FC236}">
              <a16:creationId xmlns:a16="http://schemas.microsoft.com/office/drawing/2014/main" id="{E3125016-D6FE-43A1-A847-5163D89563B6}"/>
            </a:ext>
          </a:extLst>
        </xdr:cNvPr>
        <xdr:cNvSpPr txBox="1"/>
      </xdr:nvSpPr>
      <xdr:spPr>
        <a:xfrm>
          <a:off x="1097915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85E9B335-9A0F-4FD8-8127-616167F53DC8}"/>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8F92871A-46D3-4F71-BB24-107A9DFF6E2D}"/>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21336</xdr:rowOff>
    </xdr:from>
    <xdr:to>
      <xdr:col>81</xdr:col>
      <xdr:colOff>44450</xdr:colOff>
      <xdr:row>45</xdr:row>
      <xdr:rowOff>3302</xdr:rowOff>
    </xdr:to>
    <xdr:cxnSp macro="">
      <xdr:nvCxnSpPr>
        <xdr:cNvPr id="376" name="直線コネクタ 375">
          <a:extLst>
            <a:ext uri="{FF2B5EF4-FFF2-40B4-BE49-F238E27FC236}">
              <a16:creationId xmlns:a16="http://schemas.microsoft.com/office/drawing/2014/main" id="{A5691164-66BF-49CD-AED5-829527778F77}"/>
            </a:ext>
          </a:extLst>
        </xdr:cNvPr>
        <xdr:cNvCxnSpPr/>
      </xdr:nvCxnSpPr>
      <xdr:spPr>
        <a:xfrm flipV="1">
          <a:off x="15474950" y="6056376"/>
          <a:ext cx="0" cy="14907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146829</xdr:rowOff>
    </xdr:from>
    <xdr:ext cx="762000" cy="259045"/>
    <xdr:sp macro="" textlink="">
      <xdr:nvSpPr>
        <xdr:cNvPr id="377" name="公債費負担の状況最小値テキスト">
          <a:extLst>
            <a:ext uri="{FF2B5EF4-FFF2-40B4-BE49-F238E27FC236}">
              <a16:creationId xmlns:a16="http://schemas.microsoft.com/office/drawing/2014/main" id="{9EAF9B55-2B3A-4EB8-8FDA-A5490F569CF7}"/>
            </a:ext>
          </a:extLst>
        </xdr:cNvPr>
        <xdr:cNvSpPr txBox="1"/>
      </xdr:nvSpPr>
      <xdr:spPr>
        <a:xfrm>
          <a:off x="15563850" y="7522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3302</xdr:rowOff>
    </xdr:from>
    <xdr:to>
      <xdr:col>81</xdr:col>
      <xdr:colOff>133350</xdr:colOff>
      <xdr:row>45</xdr:row>
      <xdr:rowOff>3302</xdr:rowOff>
    </xdr:to>
    <xdr:cxnSp macro="">
      <xdr:nvCxnSpPr>
        <xdr:cNvPr id="378" name="直線コネクタ 377">
          <a:extLst>
            <a:ext uri="{FF2B5EF4-FFF2-40B4-BE49-F238E27FC236}">
              <a16:creationId xmlns:a16="http://schemas.microsoft.com/office/drawing/2014/main" id="{41B2AB1D-CC51-4A57-931A-9E78B5E99331}"/>
            </a:ext>
          </a:extLst>
        </xdr:cNvPr>
        <xdr:cNvCxnSpPr/>
      </xdr:nvCxnSpPr>
      <xdr:spPr>
        <a:xfrm>
          <a:off x="15405100" y="75471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107713</xdr:rowOff>
    </xdr:from>
    <xdr:ext cx="762000" cy="259045"/>
    <xdr:sp macro="" textlink="">
      <xdr:nvSpPr>
        <xdr:cNvPr id="379" name="公債費負担の状況最大値テキスト">
          <a:extLst>
            <a:ext uri="{FF2B5EF4-FFF2-40B4-BE49-F238E27FC236}">
              <a16:creationId xmlns:a16="http://schemas.microsoft.com/office/drawing/2014/main" id="{FCF88C10-B410-4E49-A91E-4C51EE0E9093}"/>
            </a:ext>
          </a:extLst>
        </xdr:cNvPr>
        <xdr:cNvSpPr txBox="1"/>
      </xdr:nvSpPr>
      <xdr:spPr>
        <a:xfrm>
          <a:off x="15563850" y="580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21336</xdr:rowOff>
    </xdr:from>
    <xdr:to>
      <xdr:col>81</xdr:col>
      <xdr:colOff>133350</xdr:colOff>
      <xdr:row>36</xdr:row>
      <xdr:rowOff>21336</xdr:rowOff>
    </xdr:to>
    <xdr:cxnSp macro="">
      <xdr:nvCxnSpPr>
        <xdr:cNvPr id="380" name="直線コネクタ 379">
          <a:extLst>
            <a:ext uri="{FF2B5EF4-FFF2-40B4-BE49-F238E27FC236}">
              <a16:creationId xmlns:a16="http://schemas.microsoft.com/office/drawing/2014/main" id="{96065580-C488-4509-9124-83ECC0C1D6E0}"/>
            </a:ext>
          </a:extLst>
        </xdr:cNvPr>
        <xdr:cNvCxnSpPr/>
      </xdr:nvCxnSpPr>
      <xdr:spPr>
        <a:xfrm>
          <a:off x="15405100" y="6056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132080</xdr:rowOff>
    </xdr:from>
    <xdr:to>
      <xdr:col>81</xdr:col>
      <xdr:colOff>44450</xdr:colOff>
      <xdr:row>38</xdr:row>
      <xdr:rowOff>151384</xdr:rowOff>
    </xdr:to>
    <xdr:cxnSp macro="">
      <xdr:nvCxnSpPr>
        <xdr:cNvPr id="381" name="直線コネクタ 380">
          <a:extLst>
            <a:ext uri="{FF2B5EF4-FFF2-40B4-BE49-F238E27FC236}">
              <a16:creationId xmlns:a16="http://schemas.microsoft.com/office/drawing/2014/main" id="{EC1F303D-C72D-4086-9DC7-02A72E2BA259}"/>
            </a:ext>
          </a:extLst>
        </xdr:cNvPr>
        <xdr:cNvCxnSpPr/>
      </xdr:nvCxnSpPr>
      <xdr:spPr>
        <a:xfrm flipV="1">
          <a:off x="14712950" y="6502400"/>
          <a:ext cx="762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2" name="公債費負担の状況平均値テキスト">
          <a:extLst>
            <a:ext uri="{FF2B5EF4-FFF2-40B4-BE49-F238E27FC236}">
              <a16:creationId xmlns:a16="http://schemas.microsoft.com/office/drawing/2014/main" id="{9FE8F623-1349-43AE-9E9C-D8F811CE6EAF}"/>
            </a:ext>
          </a:extLst>
        </xdr:cNvPr>
        <xdr:cNvSpPr txBox="1"/>
      </xdr:nvSpPr>
      <xdr:spPr>
        <a:xfrm>
          <a:off x="15563850" y="68117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3" name="フローチャート: 判断 382">
          <a:extLst>
            <a:ext uri="{FF2B5EF4-FFF2-40B4-BE49-F238E27FC236}">
              <a16:creationId xmlns:a16="http://schemas.microsoft.com/office/drawing/2014/main" id="{B7CC9183-E6DD-4CAA-9062-B4823DDBD24A}"/>
            </a:ext>
          </a:extLst>
        </xdr:cNvPr>
        <xdr:cNvSpPr/>
      </xdr:nvSpPr>
      <xdr:spPr>
        <a:xfrm>
          <a:off x="15427960" y="683971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151384</xdr:rowOff>
    </xdr:from>
    <xdr:to>
      <xdr:col>77</xdr:col>
      <xdr:colOff>44450</xdr:colOff>
      <xdr:row>38</xdr:row>
      <xdr:rowOff>170688</xdr:rowOff>
    </xdr:to>
    <xdr:cxnSp macro="">
      <xdr:nvCxnSpPr>
        <xdr:cNvPr id="384" name="直線コネクタ 383">
          <a:extLst>
            <a:ext uri="{FF2B5EF4-FFF2-40B4-BE49-F238E27FC236}">
              <a16:creationId xmlns:a16="http://schemas.microsoft.com/office/drawing/2014/main" id="{4BEE2D91-AA45-408B-8473-3B7E8AA84EBF}"/>
            </a:ext>
          </a:extLst>
        </xdr:cNvPr>
        <xdr:cNvCxnSpPr/>
      </xdr:nvCxnSpPr>
      <xdr:spPr>
        <a:xfrm flipV="1">
          <a:off x="13903960" y="6521704"/>
          <a:ext cx="80899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153416</xdr:rowOff>
    </xdr:from>
    <xdr:to>
      <xdr:col>77</xdr:col>
      <xdr:colOff>95250</xdr:colOff>
      <xdr:row>41</xdr:row>
      <xdr:rowOff>83566</xdr:rowOff>
    </xdr:to>
    <xdr:sp macro="" textlink="">
      <xdr:nvSpPr>
        <xdr:cNvPr id="385" name="フローチャート: 判断 384">
          <a:extLst>
            <a:ext uri="{FF2B5EF4-FFF2-40B4-BE49-F238E27FC236}">
              <a16:creationId xmlns:a16="http://schemas.microsoft.com/office/drawing/2014/main" id="{D9A1B20D-E74F-495C-A8BD-6218908807C7}"/>
            </a:ext>
          </a:extLst>
        </xdr:cNvPr>
        <xdr:cNvSpPr/>
      </xdr:nvSpPr>
      <xdr:spPr>
        <a:xfrm>
          <a:off x="14665960" y="68590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68343</xdr:rowOff>
    </xdr:from>
    <xdr:ext cx="736600" cy="259045"/>
    <xdr:sp macro="" textlink="">
      <xdr:nvSpPr>
        <xdr:cNvPr id="386" name="テキスト ボックス 385">
          <a:extLst>
            <a:ext uri="{FF2B5EF4-FFF2-40B4-BE49-F238E27FC236}">
              <a16:creationId xmlns:a16="http://schemas.microsoft.com/office/drawing/2014/main" id="{8C7ADC7F-7C0D-4F44-90A2-092C7807A100}"/>
            </a:ext>
          </a:extLst>
        </xdr:cNvPr>
        <xdr:cNvSpPr txBox="1"/>
      </xdr:nvSpPr>
      <xdr:spPr>
        <a:xfrm>
          <a:off x="14370050" y="6941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161036</xdr:rowOff>
    </xdr:from>
    <xdr:to>
      <xdr:col>72</xdr:col>
      <xdr:colOff>203200</xdr:colOff>
      <xdr:row>38</xdr:row>
      <xdr:rowOff>170688</xdr:rowOff>
    </xdr:to>
    <xdr:cxnSp macro="">
      <xdr:nvCxnSpPr>
        <xdr:cNvPr id="387" name="直線コネクタ 386">
          <a:extLst>
            <a:ext uri="{FF2B5EF4-FFF2-40B4-BE49-F238E27FC236}">
              <a16:creationId xmlns:a16="http://schemas.microsoft.com/office/drawing/2014/main" id="{CB2159EF-FD35-427C-BEDA-473836E3FB83}"/>
            </a:ext>
          </a:extLst>
        </xdr:cNvPr>
        <xdr:cNvCxnSpPr/>
      </xdr:nvCxnSpPr>
      <xdr:spPr>
        <a:xfrm>
          <a:off x="13106400" y="6531356"/>
          <a:ext cx="79756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30226</xdr:rowOff>
    </xdr:from>
    <xdr:to>
      <xdr:col>73</xdr:col>
      <xdr:colOff>44450</xdr:colOff>
      <xdr:row>41</xdr:row>
      <xdr:rowOff>131826</xdr:rowOff>
    </xdr:to>
    <xdr:sp macro="" textlink="">
      <xdr:nvSpPr>
        <xdr:cNvPr id="388" name="フローチャート: 判断 387">
          <a:extLst>
            <a:ext uri="{FF2B5EF4-FFF2-40B4-BE49-F238E27FC236}">
              <a16:creationId xmlns:a16="http://schemas.microsoft.com/office/drawing/2014/main" id="{E05FE305-3110-48B1-A525-375BECDE7055}"/>
            </a:ext>
          </a:extLst>
        </xdr:cNvPr>
        <xdr:cNvSpPr/>
      </xdr:nvSpPr>
      <xdr:spPr>
        <a:xfrm>
          <a:off x="13868400" y="69034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8AC6B9ED-C731-466C-B8A4-E59B565512AF}"/>
            </a:ext>
          </a:extLst>
        </xdr:cNvPr>
        <xdr:cNvSpPr txBox="1"/>
      </xdr:nvSpPr>
      <xdr:spPr>
        <a:xfrm>
          <a:off x="13557250" y="6989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83820</xdr:rowOff>
    </xdr:from>
    <xdr:to>
      <xdr:col>68</xdr:col>
      <xdr:colOff>152400</xdr:colOff>
      <xdr:row>38</xdr:row>
      <xdr:rowOff>161036</xdr:rowOff>
    </xdr:to>
    <xdr:cxnSp macro="">
      <xdr:nvCxnSpPr>
        <xdr:cNvPr id="390" name="直線コネクタ 389">
          <a:extLst>
            <a:ext uri="{FF2B5EF4-FFF2-40B4-BE49-F238E27FC236}">
              <a16:creationId xmlns:a16="http://schemas.microsoft.com/office/drawing/2014/main" id="{C59D5DE9-CCB4-4A5F-B99E-BBDD8C848611}"/>
            </a:ext>
          </a:extLst>
        </xdr:cNvPr>
        <xdr:cNvCxnSpPr/>
      </xdr:nvCxnSpPr>
      <xdr:spPr>
        <a:xfrm>
          <a:off x="12293600" y="6454140"/>
          <a:ext cx="8128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30226</xdr:rowOff>
    </xdr:from>
    <xdr:to>
      <xdr:col>68</xdr:col>
      <xdr:colOff>203200</xdr:colOff>
      <xdr:row>41</xdr:row>
      <xdr:rowOff>131826</xdr:rowOff>
    </xdr:to>
    <xdr:sp macro="" textlink="">
      <xdr:nvSpPr>
        <xdr:cNvPr id="391" name="フローチャート: 判断 390">
          <a:extLst>
            <a:ext uri="{FF2B5EF4-FFF2-40B4-BE49-F238E27FC236}">
              <a16:creationId xmlns:a16="http://schemas.microsoft.com/office/drawing/2014/main" id="{869A392C-AD01-4F24-9324-E36B9B2AD9FB}"/>
            </a:ext>
          </a:extLst>
        </xdr:cNvPr>
        <xdr:cNvSpPr/>
      </xdr:nvSpPr>
      <xdr:spPr>
        <a:xfrm>
          <a:off x="13055600" y="690346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392" name="テキスト ボックス 391">
          <a:extLst>
            <a:ext uri="{FF2B5EF4-FFF2-40B4-BE49-F238E27FC236}">
              <a16:creationId xmlns:a16="http://schemas.microsoft.com/office/drawing/2014/main" id="{9C62E3AF-E2BB-4F33-8779-65B03B364CF1}"/>
            </a:ext>
          </a:extLst>
        </xdr:cNvPr>
        <xdr:cNvSpPr txBox="1"/>
      </xdr:nvSpPr>
      <xdr:spPr>
        <a:xfrm>
          <a:off x="12763500" y="6989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3" name="フローチャート: 判断 392">
          <a:extLst>
            <a:ext uri="{FF2B5EF4-FFF2-40B4-BE49-F238E27FC236}">
              <a16:creationId xmlns:a16="http://schemas.microsoft.com/office/drawing/2014/main" id="{2C808B7D-A472-480E-A410-541432483BAB}"/>
            </a:ext>
          </a:extLst>
        </xdr:cNvPr>
        <xdr:cNvSpPr/>
      </xdr:nvSpPr>
      <xdr:spPr>
        <a:xfrm>
          <a:off x="12242800" y="688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4" name="テキスト ボックス 393">
          <a:extLst>
            <a:ext uri="{FF2B5EF4-FFF2-40B4-BE49-F238E27FC236}">
              <a16:creationId xmlns:a16="http://schemas.microsoft.com/office/drawing/2014/main" id="{BB6BFECE-4440-46FD-BEC9-26D43ABCFDD5}"/>
            </a:ext>
          </a:extLst>
        </xdr:cNvPr>
        <xdr:cNvSpPr txBox="1"/>
      </xdr:nvSpPr>
      <xdr:spPr>
        <a:xfrm>
          <a:off x="11950700" y="697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69F9082-2F19-473C-A7ED-9B1687C7698B}"/>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A53A40B-9BD9-4166-BC75-DD2E4201E6A7}"/>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1CFE39CF-8271-4B1A-A578-2B479EACCF29}"/>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BF7DF416-9E4E-4DA2-A9CA-3EE78EE91AF8}"/>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650A0834-88AC-44B5-B25B-AB3412DA5413}"/>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400" name="楕円 399">
          <a:extLst>
            <a:ext uri="{FF2B5EF4-FFF2-40B4-BE49-F238E27FC236}">
              <a16:creationId xmlns:a16="http://schemas.microsoft.com/office/drawing/2014/main" id="{6C0D3910-F735-402E-A1AA-8298B89A07F7}"/>
            </a:ext>
          </a:extLst>
        </xdr:cNvPr>
        <xdr:cNvSpPr/>
      </xdr:nvSpPr>
      <xdr:spPr>
        <a:xfrm>
          <a:off x="15427960" y="64516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401" name="公債費負担の状況該当値テキスト">
          <a:extLst>
            <a:ext uri="{FF2B5EF4-FFF2-40B4-BE49-F238E27FC236}">
              <a16:creationId xmlns:a16="http://schemas.microsoft.com/office/drawing/2014/main" id="{27ACDB40-0393-4247-A6C5-7CF4EDE31D47}"/>
            </a:ext>
          </a:extLst>
        </xdr:cNvPr>
        <xdr:cNvSpPr txBox="1"/>
      </xdr:nvSpPr>
      <xdr:spPr>
        <a:xfrm>
          <a:off x="1556385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100584</xdr:rowOff>
    </xdr:from>
    <xdr:to>
      <xdr:col>77</xdr:col>
      <xdr:colOff>95250</xdr:colOff>
      <xdr:row>39</xdr:row>
      <xdr:rowOff>30734</xdr:rowOff>
    </xdr:to>
    <xdr:sp macro="" textlink="">
      <xdr:nvSpPr>
        <xdr:cNvPr id="402" name="楕円 401">
          <a:extLst>
            <a:ext uri="{FF2B5EF4-FFF2-40B4-BE49-F238E27FC236}">
              <a16:creationId xmlns:a16="http://schemas.microsoft.com/office/drawing/2014/main" id="{07FCE62E-E179-4C1C-B20C-3017E767092E}"/>
            </a:ext>
          </a:extLst>
        </xdr:cNvPr>
        <xdr:cNvSpPr/>
      </xdr:nvSpPr>
      <xdr:spPr>
        <a:xfrm>
          <a:off x="14665960" y="64709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40911</xdr:rowOff>
    </xdr:from>
    <xdr:ext cx="736600" cy="259045"/>
    <xdr:sp macro="" textlink="">
      <xdr:nvSpPr>
        <xdr:cNvPr id="403" name="テキスト ボックス 402">
          <a:extLst>
            <a:ext uri="{FF2B5EF4-FFF2-40B4-BE49-F238E27FC236}">
              <a16:creationId xmlns:a16="http://schemas.microsoft.com/office/drawing/2014/main" id="{13204126-F518-419F-BEEA-7E11A68D401E}"/>
            </a:ext>
          </a:extLst>
        </xdr:cNvPr>
        <xdr:cNvSpPr txBox="1"/>
      </xdr:nvSpPr>
      <xdr:spPr>
        <a:xfrm>
          <a:off x="14370050" y="6243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119888</xdr:rowOff>
    </xdr:from>
    <xdr:to>
      <xdr:col>73</xdr:col>
      <xdr:colOff>44450</xdr:colOff>
      <xdr:row>39</xdr:row>
      <xdr:rowOff>50038</xdr:rowOff>
    </xdr:to>
    <xdr:sp macro="" textlink="">
      <xdr:nvSpPr>
        <xdr:cNvPr id="404" name="楕円 403">
          <a:extLst>
            <a:ext uri="{FF2B5EF4-FFF2-40B4-BE49-F238E27FC236}">
              <a16:creationId xmlns:a16="http://schemas.microsoft.com/office/drawing/2014/main" id="{18940C16-D0FB-49AA-9590-F7B82B397B9B}"/>
            </a:ext>
          </a:extLst>
        </xdr:cNvPr>
        <xdr:cNvSpPr/>
      </xdr:nvSpPr>
      <xdr:spPr>
        <a:xfrm>
          <a:off x="13868400" y="649020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60215</xdr:rowOff>
    </xdr:from>
    <xdr:ext cx="762000" cy="259045"/>
    <xdr:sp macro="" textlink="">
      <xdr:nvSpPr>
        <xdr:cNvPr id="405" name="テキスト ボックス 404">
          <a:extLst>
            <a:ext uri="{FF2B5EF4-FFF2-40B4-BE49-F238E27FC236}">
              <a16:creationId xmlns:a16="http://schemas.microsoft.com/office/drawing/2014/main" id="{5910312B-9383-4025-809C-F831299995DB}"/>
            </a:ext>
          </a:extLst>
        </xdr:cNvPr>
        <xdr:cNvSpPr txBox="1"/>
      </xdr:nvSpPr>
      <xdr:spPr>
        <a:xfrm>
          <a:off x="13557250" y="6262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110236</xdr:rowOff>
    </xdr:from>
    <xdr:to>
      <xdr:col>68</xdr:col>
      <xdr:colOff>203200</xdr:colOff>
      <xdr:row>39</xdr:row>
      <xdr:rowOff>40386</xdr:rowOff>
    </xdr:to>
    <xdr:sp macro="" textlink="">
      <xdr:nvSpPr>
        <xdr:cNvPr id="406" name="楕円 405">
          <a:extLst>
            <a:ext uri="{FF2B5EF4-FFF2-40B4-BE49-F238E27FC236}">
              <a16:creationId xmlns:a16="http://schemas.microsoft.com/office/drawing/2014/main" id="{A5E93BA5-8376-445F-B29C-ADEE99169C17}"/>
            </a:ext>
          </a:extLst>
        </xdr:cNvPr>
        <xdr:cNvSpPr/>
      </xdr:nvSpPr>
      <xdr:spPr>
        <a:xfrm>
          <a:off x="13055600" y="648055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50563</xdr:rowOff>
    </xdr:from>
    <xdr:ext cx="762000" cy="259045"/>
    <xdr:sp macro="" textlink="">
      <xdr:nvSpPr>
        <xdr:cNvPr id="407" name="テキスト ボックス 406">
          <a:extLst>
            <a:ext uri="{FF2B5EF4-FFF2-40B4-BE49-F238E27FC236}">
              <a16:creationId xmlns:a16="http://schemas.microsoft.com/office/drawing/2014/main" id="{538A65A4-BB89-45CE-BF5B-C9A9F5DBEC32}"/>
            </a:ext>
          </a:extLst>
        </xdr:cNvPr>
        <xdr:cNvSpPr txBox="1"/>
      </xdr:nvSpPr>
      <xdr:spPr>
        <a:xfrm>
          <a:off x="12763500" y="62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33020</xdr:rowOff>
    </xdr:from>
    <xdr:to>
      <xdr:col>64</xdr:col>
      <xdr:colOff>152400</xdr:colOff>
      <xdr:row>38</xdr:row>
      <xdr:rowOff>134620</xdr:rowOff>
    </xdr:to>
    <xdr:sp macro="" textlink="">
      <xdr:nvSpPr>
        <xdr:cNvPr id="408" name="楕円 407">
          <a:extLst>
            <a:ext uri="{FF2B5EF4-FFF2-40B4-BE49-F238E27FC236}">
              <a16:creationId xmlns:a16="http://schemas.microsoft.com/office/drawing/2014/main" id="{A08F4267-0E2C-4E7E-AF32-946540515280}"/>
            </a:ext>
          </a:extLst>
        </xdr:cNvPr>
        <xdr:cNvSpPr/>
      </xdr:nvSpPr>
      <xdr:spPr>
        <a:xfrm>
          <a:off x="122428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144797</xdr:rowOff>
    </xdr:from>
    <xdr:ext cx="762000" cy="259045"/>
    <xdr:sp macro="" textlink="">
      <xdr:nvSpPr>
        <xdr:cNvPr id="409" name="テキスト ボックス 408">
          <a:extLst>
            <a:ext uri="{FF2B5EF4-FFF2-40B4-BE49-F238E27FC236}">
              <a16:creationId xmlns:a16="http://schemas.microsoft.com/office/drawing/2014/main" id="{FE840306-D835-4806-9980-454AA281B392}"/>
            </a:ext>
          </a:extLst>
        </xdr:cNvPr>
        <xdr:cNvSpPr txBox="1"/>
      </xdr:nvSpPr>
      <xdr:spPr>
        <a:xfrm>
          <a:off x="11950700" y="617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E3258F57-101A-4D7B-B418-FE410B1F7B2C}"/>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D5F0456E-A70E-4820-A01C-E70A6391AB9E}"/>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CB23C5F-04CC-4D21-B928-49D8961DE13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50441A4A-CAF4-42DF-B5F2-CFDCD32A23B6}"/>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CE8F0F07-44FB-4A4F-8534-41ED8AC02AF2}"/>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B1C4B7D7-6FE4-4637-932C-41E3166DA575}"/>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E2B11C75-C874-44C4-BA28-94ABAE3B1091}"/>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9598F7CE-C7F8-4457-A645-B6BB6039BEF6}"/>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96A4D9AA-D9B9-4636-8142-379617A53F58}"/>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BE09EA89-0CA9-47FE-A537-4878117CDB11}"/>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18B5465C-77C9-4FCB-B7AA-DD401D35916F}"/>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1B8C0F74-5AA4-46DB-895C-2D37A9775645}"/>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239A8477-5B2B-4877-B70C-AB4F5D15612A}"/>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類似団体平均と同じく将来負担比率は０％と算定されていない。地方債の抑制や財政調整基金及びふるさと納税の寄附金積立による充当可能基金の増が主な要因となる。今後も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E8065FFB-7562-459B-8416-955D2CCA17EE}"/>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3B884846-AD34-4766-9EB1-679278BE6643}"/>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F58AD55F-285A-46AC-98CC-61035EE430C7}"/>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E4CC333C-4722-4647-AD26-1E7FA45C0763}"/>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3E053BBD-29BE-4686-A47F-B2A2CE13FC2A}"/>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1BB388DA-FBBF-45A2-832E-55895868C678}"/>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D9AD010F-4885-49E3-A48F-627A264C40A8}"/>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B85D6477-7F81-4993-A25B-9963A060A717}"/>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1191321-3AB5-4C43-AE8F-C5E0C445BECF}"/>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5FA98906-034D-4AD8-BF01-F00BBEC911CC}"/>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B8D3F7EB-9564-4FE5-B42F-D195D9A5206D}"/>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C3A12EC2-5CB6-4998-9703-698283CD79FF}"/>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E75A065C-FC38-45A4-B4CA-CA4119C8F988}"/>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9E23571B-D516-439B-9A52-FE46F2190923}"/>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4FD227F6-9226-45B9-B829-0C492D6B6501}"/>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62653</xdr:rowOff>
    </xdr:to>
    <xdr:cxnSp macro="">
      <xdr:nvCxnSpPr>
        <xdr:cNvPr id="438" name="直線コネクタ 437">
          <a:extLst>
            <a:ext uri="{FF2B5EF4-FFF2-40B4-BE49-F238E27FC236}">
              <a16:creationId xmlns:a16="http://schemas.microsoft.com/office/drawing/2014/main" id="{2F69ED20-D979-4501-AD28-2C48425CAB05}"/>
            </a:ext>
          </a:extLst>
        </xdr:cNvPr>
        <xdr:cNvCxnSpPr/>
      </xdr:nvCxnSpPr>
      <xdr:spPr>
        <a:xfrm flipV="1">
          <a:off x="15474950" y="2321137"/>
          <a:ext cx="0" cy="14295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34730</xdr:rowOff>
    </xdr:from>
    <xdr:ext cx="762000" cy="259045"/>
    <xdr:sp macro="" textlink="">
      <xdr:nvSpPr>
        <xdr:cNvPr id="439" name="将来負担の状況最小値テキスト">
          <a:extLst>
            <a:ext uri="{FF2B5EF4-FFF2-40B4-BE49-F238E27FC236}">
              <a16:creationId xmlns:a16="http://schemas.microsoft.com/office/drawing/2014/main" id="{088813DE-1E2D-49F6-9E01-A1385E657E48}"/>
            </a:ext>
          </a:extLst>
        </xdr:cNvPr>
        <xdr:cNvSpPr txBox="1"/>
      </xdr:nvSpPr>
      <xdr:spPr>
        <a:xfrm>
          <a:off x="15563850" y="3722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62653</xdr:rowOff>
    </xdr:from>
    <xdr:to>
      <xdr:col>81</xdr:col>
      <xdr:colOff>133350</xdr:colOff>
      <xdr:row>22</xdr:row>
      <xdr:rowOff>62653</xdr:rowOff>
    </xdr:to>
    <xdr:cxnSp macro="">
      <xdr:nvCxnSpPr>
        <xdr:cNvPr id="440" name="直線コネクタ 439">
          <a:extLst>
            <a:ext uri="{FF2B5EF4-FFF2-40B4-BE49-F238E27FC236}">
              <a16:creationId xmlns:a16="http://schemas.microsoft.com/office/drawing/2014/main" id="{7045CAE1-845A-4FDB-8C40-0CD57CC8B92A}"/>
            </a:ext>
          </a:extLst>
        </xdr:cNvPr>
        <xdr:cNvCxnSpPr/>
      </xdr:nvCxnSpPr>
      <xdr:spPr>
        <a:xfrm>
          <a:off x="15405100" y="37507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9688CEE4-4B32-4C0D-A678-BC87696C56D9}"/>
            </a:ext>
          </a:extLst>
        </xdr:cNvPr>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3AA4CE8F-D943-498B-951D-906AE263E99A}"/>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3" name="将来負担の状況平均値テキスト">
          <a:extLst>
            <a:ext uri="{FF2B5EF4-FFF2-40B4-BE49-F238E27FC236}">
              <a16:creationId xmlns:a16="http://schemas.microsoft.com/office/drawing/2014/main" id="{C43E9F09-7B24-4D37-810D-682F483DEC94}"/>
            </a:ext>
          </a:extLst>
        </xdr:cNvPr>
        <xdr:cNvSpPr txBox="1"/>
      </xdr:nvSpPr>
      <xdr:spPr>
        <a:xfrm>
          <a:off x="15563850" y="22424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896DBE4E-2A33-448B-9445-775378859C31}"/>
            </a:ext>
          </a:extLst>
        </xdr:cNvPr>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a16="http://schemas.microsoft.com/office/drawing/2014/main" id="{83C1E8E1-62C9-4F51-8530-D4F775B43F46}"/>
            </a:ext>
          </a:extLst>
        </xdr:cNvPr>
        <xdr:cNvSpPr/>
      </xdr:nvSpPr>
      <xdr:spPr>
        <a:xfrm>
          <a:off x="14665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a16="http://schemas.microsoft.com/office/drawing/2014/main" id="{51D1CDBD-1029-4665-9B9D-8E7C957333FE}"/>
            </a:ext>
          </a:extLst>
        </xdr:cNvPr>
        <xdr:cNvSpPr txBox="1"/>
      </xdr:nvSpPr>
      <xdr:spPr>
        <a:xfrm>
          <a:off x="14370050" y="204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136596</xdr:rowOff>
    </xdr:from>
    <xdr:to>
      <xdr:col>73</xdr:col>
      <xdr:colOff>44450</xdr:colOff>
      <xdr:row>14</xdr:row>
      <xdr:rowOff>66746</xdr:rowOff>
    </xdr:to>
    <xdr:sp macro="" textlink="">
      <xdr:nvSpPr>
        <xdr:cNvPr id="447" name="フローチャート: 判断 446">
          <a:extLst>
            <a:ext uri="{FF2B5EF4-FFF2-40B4-BE49-F238E27FC236}">
              <a16:creationId xmlns:a16="http://schemas.microsoft.com/office/drawing/2014/main" id="{9189ECC2-1BE6-482E-9626-91511638DB77}"/>
            </a:ext>
          </a:extLst>
        </xdr:cNvPr>
        <xdr:cNvSpPr/>
      </xdr:nvSpPr>
      <xdr:spPr>
        <a:xfrm>
          <a:off x="13868400" y="231591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76923</xdr:rowOff>
    </xdr:from>
    <xdr:ext cx="762000" cy="259045"/>
    <xdr:sp macro="" textlink="">
      <xdr:nvSpPr>
        <xdr:cNvPr id="448" name="テキスト ボックス 447">
          <a:extLst>
            <a:ext uri="{FF2B5EF4-FFF2-40B4-BE49-F238E27FC236}">
              <a16:creationId xmlns:a16="http://schemas.microsoft.com/office/drawing/2014/main" id="{7BFB9957-2D03-47C2-9D8E-48354383A110}"/>
            </a:ext>
          </a:extLst>
        </xdr:cNvPr>
        <xdr:cNvSpPr txBox="1"/>
      </xdr:nvSpPr>
      <xdr:spPr>
        <a:xfrm>
          <a:off x="13557250" y="2088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49" name="フローチャート: 判断 448">
          <a:extLst>
            <a:ext uri="{FF2B5EF4-FFF2-40B4-BE49-F238E27FC236}">
              <a16:creationId xmlns:a16="http://schemas.microsoft.com/office/drawing/2014/main" id="{6CDE3E97-5EAF-43E2-9B24-090ABC9D8329}"/>
            </a:ext>
          </a:extLst>
        </xdr:cNvPr>
        <xdr:cNvSpPr/>
      </xdr:nvSpPr>
      <xdr:spPr>
        <a:xfrm>
          <a:off x="13055600" y="231055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0" name="テキスト ボックス 449">
          <a:extLst>
            <a:ext uri="{FF2B5EF4-FFF2-40B4-BE49-F238E27FC236}">
              <a16:creationId xmlns:a16="http://schemas.microsoft.com/office/drawing/2014/main" id="{383E0996-DB51-4B98-8FBE-3793A2A26208}"/>
            </a:ext>
          </a:extLst>
        </xdr:cNvPr>
        <xdr:cNvSpPr txBox="1"/>
      </xdr:nvSpPr>
      <xdr:spPr>
        <a:xfrm>
          <a:off x="12763500" y="208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21449</xdr:rowOff>
    </xdr:from>
    <xdr:to>
      <xdr:col>64</xdr:col>
      <xdr:colOff>152400</xdr:colOff>
      <xdr:row>14</xdr:row>
      <xdr:rowOff>123049</xdr:rowOff>
    </xdr:to>
    <xdr:sp macro="" textlink="">
      <xdr:nvSpPr>
        <xdr:cNvPr id="451" name="フローチャート: 判断 450">
          <a:extLst>
            <a:ext uri="{FF2B5EF4-FFF2-40B4-BE49-F238E27FC236}">
              <a16:creationId xmlns:a16="http://schemas.microsoft.com/office/drawing/2014/main" id="{7387988F-E39A-4F93-949E-C3C8B4E85D33}"/>
            </a:ext>
          </a:extLst>
        </xdr:cNvPr>
        <xdr:cNvSpPr/>
      </xdr:nvSpPr>
      <xdr:spPr>
        <a:xfrm>
          <a:off x="12242800" y="2368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133226</xdr:rowOff>
    </xdr:from>
    <xdr:ext cx="762000" cy="259045"/>
    <xdr:sp macro="" textlink="">
      <xdr:nvSpPr>
        <xdr:cNvPr id="452" name="テキスト ボックス 451">
          <a:extLst>
            <a:ext uri="{FF2B5EF4-FFF2-40B4-BE49-F238E27FC236}">
              <a16:creationId xmlns:a16="http://schemas.microsoft.com/office/drawing/2014/main" id="{9B30FCE7-3846-4473-9853-503C4D2A4178}"/>
            </a:ext>
          </a:extLst>
        </xdr:cNvPr>
        <xdr:cNvSpPr txBox="1"/>
      </xdr:nvSpPr>
      <xdr:spPr>
        <a:xfrm>
          <a:off x="11950700" y="2144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76C6D0B9-F84B-42FA-9F99-DEE445605858}"/>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4D69B71F-DF51-4881-BFB8-91D31562FD07}"/>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2E6264ED-C16C-4C29-AE59-8825D44AF6B9}"/>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8118A3F4-BB2C-4033-9E4F-9B15E9892888}"/>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A5CF6C2-9732-440C-8EA3-C42358E232AB}"/>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6,082
5,695
49.75
6,590,789
6,484,350
94,555
2,635,749
3,185,052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回る</a:t>
          </a:r>
          <a:r>
            <a:rPr kumimoji="1" lang="ja-JP" altLang="en-US" sz="1100">
              <a:solidFill>
                <a:schemeClr val="dk1"/>
              </a:solidFill>
              <a:effectLst/>
              <a:latin typeface="+mn-lt"/>
              <a:ea typeface="+mn-ea"/>
              <a:cs typeface="+mn-cs"/>
            </a:rPr>
            <a:t>２７</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であり、前年度と比較すると</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会計年度任用職員に対する経費が増額となったことが主な要因と考えられる。業務量に見合った職員の確保が課題であり、引き続き会計年度任用職員制度を活用しつつ、必要最低限の職員採用を継続的に行う。</a:t>
          </a:r>
          <a:endParaRPr kumimoji="1" lang="en-US" altLang="ja-JP" sz="1100">
            <a:solidFill>
              <a:schemeClr val="dk1"/>
            </a:solidFill>
            <a:effectLst/>
            <a:latin typeface="+mn-lt"/>
            <a:ea typeface="+mn-ea"/>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161290</xdr:rowOff>
    </xdr:from>
    <xdr:to>
      <xdr:col>24</xdr:col>
      <xdr:colOff>25400</xdr:colOff>
      <xdr:row>41</xdr:row>
      <xdr:rowOff>130810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91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102887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3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130810</xdr:rowOff>
    </xdr:from>
    <xdr:to>
      <xdr:col>24</xdr:col>
      <xdr:colOff>114300</xdr:colOff>
      <xdr:row>41</xdr:row>
      <xdr:rowOff>130810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6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76217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161290</xdr:rowOff>
    </xdr:from>
    <xdr:to>
      <xdr:col>24</xdr:col>
      <xdr:colOff>114300</xdr:colOff>
      <xdr:row>33</xdr:row>
      <xdr:rowOff>161290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146050</xdr:rowOff>
    </xdr:from>
    <xdr:to>
      <xdr:col>19</xdr:col>
      <xdr:colOff>187325</xdr:colOff>
      <xdr:row>39</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97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144780</xdr:rowOff>
    </xdr:from>
    <xdr:to>
      <xdr:col>20</xdr:col>
      <xdr:colOff>38100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104140</xdr:rowOff>
    </xdr:from>
    <xdr:to>
      <xdr:col>15</xdr:col>
      <xdr:colOff>98425</xdr:colOff>
      <xdr:row>39</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192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156210</xdr:rowOff>
    </xdr:from>
    <xdr:to>
      <xdr:col>15</xdr:col>
      <xdr:colOff>149225</xdr:colOff>
      <xdr:row>38</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96537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104140</xdr:rowOff>
    </xdr:from>
    <xdr:to>
      <xdr:col>11</xdr:col>
      <xdr:colOff>9525</xdr:colOff>
      <xdr:row>40</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1924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64770</xdr:rowOff>
    </xdr:from>
    <xdr:to>
      <xdr:col>11</xdr:col>
      <xdr:colOff>60325</xdr:colOff>
      <xdr:row>37</xdr:row>
      <xdr:rowOff>166370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5097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161307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68580</xdr:rowOff>
    </xdr:from>
    <xdr:to>
      <xdr:col>24</xdr:col>
      <xdr:colOff>76200</xdr:colOff>
      <xdr:row>38</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40657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57150</xdr:rowOff>
    </xdr:from>
    <xdr:to>
      <xdr:col>15</xdr:col>
      <xdr:colOff>149225</xdr:colOff>
      <xdr:row>39</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53340</xdr:rowOff>
    </xdr:from>
    <xdr:to>
      <xdr:col>11</xdr:col>
      <xdr:colOff>60325</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22860</xdr:rowOff>
    </xdr:from>
    <xdr:to>
      <xdr:col>6</xdr:col>
      <xdr:colOff>171450</xdr:colOff>
      <xdr:row>40</xdr:row>
      <xdr:rowOff>124460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109237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6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ポイント上回る</a:t>
          </a:r>
          <a:r>
            <a:rPr kumimoji="1" lang="ja-JP" altLang="en-US" sz="1100">
              <a:solidFill>
                <a:schemeClr val="dk1"/>
              </a:solidFill>
              <a:effectLst/>
              <a:latin typeface="+mn-lt"/>
              <a:ea typeface="+mn-ea"/>
              <a:cs typeface="+mn-cs"/>
            </a:rPr>
            <a:t>２０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であり、前年度と比較すると</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ポイントの増加となった。経済活性化のための商品券・クーポン券事業が実施されたことや</a:t>
          </a:r>
          <a:r>
            <a:rPr kumimoji="1" lang="ja-JP" altLang="en-US" sz="1100">
              <a:solidFill>
                <a:schemeClr val="dk1"/>
              </a:solidFill>
              <a:effectLst/>
              <a:latin typeface="+mn-lt"/>
              <a:ea typeface="+mn-ea"/>
              <a:cs typeface="+mn-cs"/>
            </a:rPr>
            <a:t>最終処分場撤退による廃棄物収集委託料が増加したことが主な要因であり、</a:t>
          </a:r>
          <a:r>
            <a:rPr kumimoji="1" lang="ja-JP" altLang="ja-JP" sz="1100">
              <a:solidFill>
                <a:schemeClr val="dk1"/>
              </a:solidFill>
              <a:effectLst/>
              <a:latin typeface="+mn-lt"/>
              <a:ea typeface="+mn-ea"/>
              <a:cs typeface="+mn-cs"/>
            </a:rPr>
            <a:t>類似団体平均に比べ高くなっているのは、観光関係の委託経費に費用がかかっているためである。</a:t>
          </a:r>
          <a:r>
            <a:rPr kumimoji="1" lang="ja-JP" altLang="en-US" sz="1100">
              <a:solidFill>
                <a:schemeClr val="dk1"/>
              </a:solidFill>
              <a:effectLst/>
              <a:latin typeface="+mn-lt"/>
              <a:ea typeface="+mn-ea"/>
              <a:cs typeface="+mn-cs"/>
            </a:rPr>
            <a:t>物件費については高止まりしており、今後も財政圧迫が懸念されるため、引き続き財源の確保と経費の節約に努める。</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14986</xdr:rowOff>
    </xdr:from>
    <xdr:to>
      <xdr:col>82</xdr:col>
      <xdr:colOff>107950</xdr:colOff>
      <xdr:row>21</xdr:row>
      <xdr:rowOff>170434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86736"/>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142511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4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170434</xdr:rowOff>
    </xdr:from>
    <xdr:to>
      <xdr:col>82</xdr:col>
      <xdr:colOff>196850</xdr:colOff>
      <xdr:row>21</xdr:row>
      <xdr:rowOff>170434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7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101363</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30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14986</xdr:rowOff>
    </xdr:from>
    <xdr:to>
      <xdr:col>82</xdr:col>
      <xdr:colOff>196850</xdr:colOff>
      <xdr:row>15</xdr:row>
      <xdr:rowOff>14986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86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131572</xdr:rowOff>
    </xdr:from>
    <xdr:to>
      <xdr:col>82</xdr:col>
      <xdr:colOff>107950</xdr:colOff>
      <xdr:row>18</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176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156735</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28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140208</xdr:rowOff>
    </xdr:from>
    <xdr:to>
      <xdr:col>82</xdr:col>
      <xdr:colOff>158750</xdr:colOff>
      <xdr:row>17</xdr:row>
      <xdr:rowOff>70358</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131572</xdr:rowOff>
    </xdr:from>
    <xdr:to>
      <xdr:col>78</xdr:col>
      <xdr:colOff>69850</xdr:colOff>
      <xdr:row>19</xdr:row>
      <xdr:rowOff>42418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2176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85344</xdr:rowOff>
    </xdr:from>
    <xdr:to>
      <xdr:col>78</xdr:col>
      <xdr:colOff>120650</xdr:colOff>
      <xdr:row>17</xdr:row>
      <xdr:rowOff>15494</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25671</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597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42418</xdr:rowOff>
    </xdr:from>
    <xdr:to>
      <xdr:col>73</xdr:col>
      <xdr:colOff>180975</xdr:colOff>
      <xdr:row>19</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29996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121920</xdr:rowOff>
    </xdr:from>
    <xdr:to>
      <xdr:col>74</xdr:col>
      <xdr:colOff>31750</xdr:colOff>
      <xdr:row>17</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129286</xdr:rowOff>
    </xdr:from>
    <xdr:to>
      <xdr:col>69</xdr:col>
      <xdr:colOff>92075</xdr:colOff>
      <xdr:row>19</xdr:row>
      <xdr:rowOff>161290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3868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5334</xdr:rowOff>
    </xdr:from>
    <xdr:to>
      <xdr:col>69</xdr:col>
      <xdr:colOff>142875</xdr:colOff>
      <xdr:row>17</xdr:row>
      <xdr:rowOff>106934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117111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167640</xdr:rowOff>
    </xdr:from>
    <xdr:to>
      <xdr:col>65</xdr:col>
      <xdr:colOff>53975</xdr:colOff>
      <xdr:row>17</xdr:row>
      <xdr:rowOff>97790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107967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99060</xdr:rowOff>
    </xdr:from>
    <xdr:to>
      <xdr:col>82</xdr:col>
      <xdr:colOff>158750</xdr:colOff>
      <xdr:row>19</xdr:row>
      <xdr:rowOff>29210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71137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80772</xdr:rowOff>
    </xdr:from>
    <xdr:to>
      <xdr:col>78</xdr:col>
      <xdr:colOff>120650</xdr:colOff>
      <xdr:row>19</xdr:row>
      <xdr:rowOff>10922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6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167149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5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163068</xdr:rowOff>
    </xdr:from>
    <xdr:to>
      <xdr:col>74</xdr:col>
      <xdr:colOff>31750</xdr:colOff>
      <xdr:row>19</xdr:row>
      <xdr:rowOff>93218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24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77995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33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110490</xdr:rowOff>
    </xdr:from>
    <xdr:to>
      <xdr:col>69</xdr:col>
      <xdr:colOff>142875</xdr:colOff>
      <xdr:row>20</xdr:row>
      <xdr:rowOff>40640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3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25417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45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78486</xdr:rowOff>
    </xdr:from>
    <xdr:to>
      <xdr:col>65</xdr:col>
      <xdr:colOff>53975</xdr:colOff>
      <xdr:row>20</xdr:row>
      <xdr:rowOff>8636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33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164863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42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類似団体平均を</a:t>
          </a:r>
          <a:r>
            <a:rPr kumimoji="1" lang="ja-JP" altLang="en-US" sz="1100" b="0" i="0" u="none" strike="noStrike" kern="0" cap="none" spc="0" normalizeH="0" baseline="0" noProof="0">
              <a:ln>
                <a:noFill/>
              </a:ln>
              <a:solidFill>
                <a:prstClr val="black"/>
              </a:solidFill>
              <a:effectLst/>
              <a:uLnTx/>
              <a:uFillTx/>
              <a:latin typeface="+mn-lt"/>
              <a:ea typeface="+mn-ea"/>
              <a:cs typeface="+mn-cs"/>
            </a:rPr>
            <a:t>１</a:t>
          </a:r>
          <a:r>
            <a:rPr kumimoji="1" lang="en-US"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７</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a:t>
          </a:r>
          <a:r>
            <a:rPr kumimoji="1" lang="ja-JP" altLang="en-US" sz="1100" b="0" i="0" u="none" strike="noStrike" kern="0" cap="none" spc="0" normalizeH="0" baseline="0" noProof="0">
              <a:ln>
                <a:noFill/>
              </a:ln>
              <a:solidFill>
                <a:prstClr val="black"/>
              </a:solidFill>
              <a:effectLst/>
              <a:uLnTx/>
              <a:uFillTx/>
              <a:latin typeface="+mn-lt"/>
              <a:ea typeface="+mn-ea"/>
              <a:cs typeface="+mn-cs"/>
            </a:rPr>
            <a:t>下</a:t>
          </a:r>
          <a:r>
            <a:rPr kumimoji="1" lang="ja-JP" altLang="ja-JP" sz="1100" b="0" i="0" u="none" strike="noStrike" kern="0" cap="none" spc="0" normalizeH="0" baseline="0" noProof="0">
              <a:ln>
                <a:noFill/>
              </a:ln>
              <a:solidFill>
                <a:prstClr val="black"/>
              </a:solidFill>
              <a:effectLst/>
              <a:uLnTx/>
              <a:uFillTx/>
              <a:latin typeface="+mn-lt"/>
              <a:ea typeface="+mn-ea"/>
              <a:cs typeface="+mn-cs"/>
            </a:rPr>
            <a:t>回る</a:t>
          </a:r>
          <a:r>
            <a:rPr kumimoji="1" lang="ja-JP" altLang="en-US" sz="1100" b="0" i="0" u="none" strike="noStrike" kern="0" cap="none" spc="0" normalizeH="0" baseline="0" noProof="0">
              <a:ln>
                <a:noFill/>
              </a:ln>
              <a:solidFill>
                <a:prstClr val="black"/>
              </a:solidFill>
              <a:effectLst/>
              <a:uLnTx/>
              <a:uFillTx/>
              <a:latin typeface="+mn-lt"/>
              <a:ea typeface="+mn-ea"/>
              <a:cs typeface="+mn-cs"/>
            </a:rPr>
            <a:t>２</a:t>
          </a:r>
          <a:r>
            <a:rPr kumimoji="1" lang="en-US"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７</a:t>
          </a:r>
          <a:r>
            <a:rPr kumimoji="1" lang="ja-JP" altLang="ja-JP" sz="1100" b="0" i="0" u="none" strike="noStrike" kern="0" cap="none" spc="0" normalizeH="0" baseline="0" noProof="0">
              <a:ln>
                <a:noFill/>
              </a:ln>
              <a:solidFill>
                <a:prstClr val="black"/>
              </a:solidFill>
              <a:effectLst/>
              <a:uLnTx/>
              <a:uFillTx/>
              <a:latin typeface="+mn-lt"/>
              <a:ea typeface="+mn-ea"/>
              <a:cs typeface="+mn-cs"/>
            </a:rPr>
            <a:t>であり、前年度と比較すると</a:t>
          </a:r>
          <a:r>
            <a:rPr kumimoji="1" lang="ja-JP" altLang="en-US" sz="1100" b="0" i="0" u="none" strike="noStrike" kern="0" cap="none" spc="0" normalizeH="0" baseline="0" noProof="0">
              <a:ln>
                <a:noFill/>
              </a:ln>
              <a:solidFill>
                <a:prstClr val="black"/>
              </a:solidFill>
              <a:effectLst/>
              <a:uLnTx/>
              <a:uFillTx/>
              <a:latin typeface="+mn-lt"/>
              <a:ea typeface="+mn-ea"/>
              <a:cs typeface="+mn-cs"/>
            </a:rPr>
            <a:t>０</a:t>
          </a:r>
          <a:r>
            <a:rPr kumimoji="1" lang="en-US"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２</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ポイントの</a:t>
          </a:r>
          <a:r>
            <a:rPr kumimoji="1" lang="ja-JP" altLang="en-US" sz="1100" b="0" i="0" u="none" strike="noStrike" kern="0" cap="none" spc="0" normalizeH="0" baseline="0" noProof="0">
              <a:ln>
                <a:noFill/>
              </a:ln>
              <a:solidFill>
                <a:prstClr val="black"/>
              </a:solidFill>
              <a:effectLst/>
              <a:uLnTx/>
              <a:uFillTx/>
              <a:latin typeface="+mn-lt"/>
              <a:ea typeface="+mn-ea"/>
              <a:cs typeface="+mn-cs"/>
            </a:rPr>
            <a:t>増加</a:t>
          </a:r>
          <a:r>
            <a:rPr kumimoji="1" lang="ja-JP" altLang="ja-JP" sz="1100" b="0" i="0" u="none" strike="noStrike" kern="0" cap="none" spc="0" normalizeH="0" baseline="0" noProof="0">
              <a:ln>
                <a:noFill/>
              </a:ln>
              <a:solidFill>
                <a:prstClr val="black"/>
              </a:solidFill>
              <a:effectLst/>
              <a:uLnTx/>
              <a:uFillTx/>
              <a:latin typeface="+mn-lt"/>
              <a:ea typeface="+mn-ea"/>
              <a:cs typeface="+mn-cs"/>
            </a:rPr>
            <a:t>となった。</a:t>
          </a:r>
          <a:r>
            <a:rPr kumimoji="1" lang="ja-JP" altLang="en-US" sz="1100" b="0" i="0" u="none" strike="noStrike" kern="0" cap="none" spc="0" normalizeH="0" baseline="0" noProof="0">
              <a:ln>
                <a:noFill/>
              </a:ln>
              <a:solidFill>
                <a:prstClr val="black"/>
              </a:solidFill>
              <a:effectLst/>
              <a:uLnTx/>
              <a:uFillTx/>
              <a:latin typeface="+mn-lt"/>
              <a:ea typeface="+mn-ea"/>
              <a:cs typeface="+mn-cs"/>
            </a:rPr>
            <a:t>扶助費はここ数年横ばいの傾向であり、類似団体を下回ってはいるが、今後も</a:t>
          </a:r>
          <a:r>
            <a:rPr kumimoji="1" lang="ja-JP" altLang="ja-JP" sz="1100">
              <a:solidFill>
                <a:schemeClr val="dk1"/>
              </a:solidFill>
              <a:effectLst/>
              <a:latin typeface="+mn-lt"/>
              <a:ea typeface="+mn-ea"/>
              <a:cs typeface="+mn-cs"/>
            </a:rPr>
            <a:t>福祉サービス</a:t>
          </a:r>
          <a:r>
            <a:rPr kumimoji="1" lang="ja-JP" altLang="en-US" sz="1100">
              <a:solidFill>
                <a:schemeClr val="dk1"/>
              </a:solidFill>
              <a:effectLst/>
              <a:latin typeface="+mn-lt"/>
              <a:ea typeface="+mn-ea"/>
              <a:cs typeface="+mn-cs"/>
            </a:rPr>
            <a:t>の低下を招かないよう水準の維持と適正化に努める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107950</xdr:rowOff>
    </xdr:from>
    <xdr:to>
      <xdr:col>24</xdr:col>
      <xdr:colOff>25400</xdr:colOff>
      <xdr:row>61</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233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22877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107950</xdr:rowOff>
    </xdr:from>
    <xdr:to>
      <xdr:col>24</xdr:col>
      <xdr:colOff>114300</xdr:colOff>
      <xdr:row>52</xdr:row>
      <xdr:rowOff>107950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23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175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29227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88900</xdr:rowOff>
    </xdr:from>
    <xdr:to>
      <xdr:col>19</xdr:col>
      <xdr:colOff>187325</xdr:colOff>
      <xdr:row>54</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175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271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90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92727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38100</xdr:rowOff>
    </xdr:from>
    <xdr:to>
      <xdr:col>20</xdr:col>
      <xdr:colOff>38100</xdr:colOff>
      <xdr:row>53</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149877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0</xdr:rowOff>
    </xdr:from>
    <xdr:to>
      <xdr:col>6</xdr:col>
      <xdr:colOff>171450</xdr:colOff>
      <xdr:row>54</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111777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回る１</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であり、前年度と比較すると</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ポイントの増加となった</a:t>
          </a:r>
          <a:r>
            <a:rPr kumimoji="1" lang="ja-JP" altLang="en-US" sz="1100">
              <a:solidFill>
                <a:schemeClr val="dk1"/>
              </a:solidFill>
              <a:effectLst/>
              <a:latin typeface="+mn-lt"/>
              <a:ea typeface="+mn-ea"/>
              <a:cs typeface="+mn-cs"/>
            </a:rPr>
            <a:t>。基本料減免による水道事業等への繰出金の増加が主な要因と考えられる。また介護保険給付費などの社会保障経費も増嵩傾向にあり、各事業会計においても事業内容の適正化を図ることなどにより、税収を主な財源とする普通会計の負担額を減らしていくよう努める。</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134620</xdr:rowOff>
    </xdr:from>
    <xdr:to>
      <xdr:col>82</xdr:col>
      <xdr:colOff>107950</xdr:colOff>
      <xdr:row>60</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500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49547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79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134620</xdr:rowOff>
    </xdr:from>
    <xdr:to>
      <xdr:col>82</xdr:col>
      <xdr:colOff>196850</xdr:colOff>
      <xdr:row>52</xdr:row>
      <xdr:rowOff>134620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50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62230</xdr:rowOff>
    </xdr:from>
    <xdr:to>
      <xdr:col>82</xdr:col>
      <xdr:colOff>107950</xdr:colOff>
      <xdr:row>55</xdr:row>
      <xdr:rowOff>77470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491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151147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80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xdr:rowOff>
    </xdr:from>
    <xdr:to>
      <xdr:col>82</xdr:col>
      <xdr:colOff>158750</xdr:colOff>
      <xdr:row>56</xdr:row>
      <xdr:rowOff>109220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62230</xdr:rowOff>
    </xdr:from>
    <xdr:to>
      <xdr:col>78</xdr:col>
      <xdr:colOff>69850</xdr:colOff>
      <xdr:row>55</xdr:row>
      <xdr:rowOff>123190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491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140970</xdr:rowOff>
    </xdr:from>
    <xdr:to>
      <xdr:col>78</xdr:col>
      <xdr:colOff>120650</xdr:colOff>
      <xdr:row>56</xdr:row>
      <xdr:rowOff>71120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55897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65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85090</xdr:rowOff>
    </xdr:from>
    <xdr:to>
      <xdr:col>73</xdr:col>
      <xdr:colOff>180975</xdr:colOff>
      <xdr:row>55</xdr:row>
      <xdr:rowOff>123190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514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85090</xdr:rowOff>
    </xdr:from>
    <xdr:to>
      <xdr:col>69</xdr:col>
      <xdr:colOff>92075</xdr:colOff>
      <xdr:row>56</xdr:row>
      <xdr:rowOff>5080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514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106680</xdr:rowOff>
    </xdr:from>
    <xdr:to>
      <xdr:col>69</xdr:col>
      <xdr:colOff>142875</xdr:colOff>
      <xdr:row>57</xdr:row>
      <xdr:rowOff>36830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21607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21607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26670</xdr:rowOff>
    </xdr:from>
    <xdr:to>
      <xdr:col>82</xdr:col>
      <xdr:colOff>158750</xdr:colOff>
      <xdr:row>55</xdr:row>
      <xdr:rowOff>128270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43197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11430</xdr:rowOff>
    </xdr:from>
    <xdr:to>
      <xdr:col>78</xdr:col>
      <xdr:colOff>120650</xdr:colOff>
      <xdr:row>55</xdr:row>
      <xdr:rowOff>113030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123207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21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72390</xdr:rowOff>
    </xdr:from>
    <xdr:to>
      <xdr:col>74</xdr:col>
      <xdr:colOff>31750</xdr:colOff>
      <xdr:row>56</xdr:row>
      <xdr:rowOff>2540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12717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34290</xdr:rowOff>
    </xdr:from>
    <xdr:to>
      <xdr:col>69</xdr:col>
      <xdr:colOff>142875</xdr:colOff>
      <xdr:row>55</xdr:row>
      <xdr:rowOff>135890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146067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3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125730</xdr:rowOff>
    </xdr:from>
    <xdr:to>
      <xdr:col>65</xdr:col>
      <xdr:colOff>53975</xdr:colOff>
      <xdr:row>56</xdr:row>
      <xdr:rowOff>55880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66057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ポイント上回る</a:t>
          </a:r>
          <a:r>
            <a:rPr kumimoji="1" lang="ja-JP" altLang="en-US" sz="1100">
              <a:solidFill>
                <a:schemeClr val="dk1"/>
              </a:solidFill>
              <a:effectLst/>
              <a:latin typeface="+mn-lt"/>
              <a:ea typeface="+mn-ea"/>
              <a:cs typeface="+mn-cs"/>
            </a:rPr>
            <a:t>１５</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であり、前年度と比較すると</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ポイントの増加となった。</a:t>
          </a:r>
          <a:r>
            <a:rPr kumimoji="1" lang="ja-JP" altLang="en-US" sz="1100">
              <a:solidFill>
                <a:schemeClr val="dk1"/>
              </a:solidFill>
              <a:effectLst/>
              <a:latin typeface="+mn-lt"/>
              <a:ea typeface="+mn-ea"/>
              <a:cs typeface="+mn-cs"/>
            </a:rPr>
            <a:t>消防経費に関する一部事務組合</a:t>
          </a:r>
          <a:r>
            <a:rPr kumimoji="1" lang="ja-JP" altLang="ja-JP" sz="1100">
              <a:solidFill>
                <a:schemeClr val="dk1"/>
              </a:solidFill>
              <a:effectLst/>
              <a:latin typeface="+mn-lt"/>
              <a:ea typeface="+mn-ea"/>
              <a:cs typeface="+mn-cs"/>
            </a:rPr>
            <a:t>負担金</a:t>
          </a:r>
          <a:r>
            <a:rPr kumimoji="1" lang="ja-JP" altLang="en-US" sz="1100">
              <a:solidFill>
                <a:schemeClr val="dk1"/>
              </a:solidFill>
              <a:effectLst/>
              <a:latin typeface="+mn-lt"/>
              <a:ea typeface="+mn-ea"/>
              <a:cs typeface="+mn-cs"/>
            </a:rPr>
            <a:t>やイベント関連団体に対する補助金の増加が主な要因となる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引き続き、費用対効果の観点から十分に検討し、交付に当たっては慎重に判断を行うことで補助金の適正化を図りたい。</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156718</xdr:rowOff>
    </xdr:from>
    <xdr:to>
      <xdr:col>82</xdr:col>
      <xdr:colOff>107950</xdr:colOff>
      <xdr:row>40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14568"/>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99077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127000</xdr:rowOff>
    </xdr:from>
    <xdr:to>
      <xdr:col>82</xdr:col>
      <xdr:colOff>196850</xdr:colOff>
      <xdr:row>40</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71645</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156718</xdr:rowOff>
    </xdr:from>
    <xdr:to>
      <xdr:col>82</xdr:col>
      <xdr:colOff>196850</xdr:colOff>
      <xdr:row>33</xdr:row>
      <xdr:rowOff>156718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37</xdr:row>
      <xdr:rowOff>74422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3577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163576</xdr:rowOff>
    </xdr:from>
    <xdr:to>
      <xdr:col>78</xdr:col>
      <xdr:colOff>69850</xdr:colOff>
      <xdr:row>37</xdr:row>
      <xdr:rowOff>97282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3577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97282</xdr:rowOff>
    </xdr:from>
    <xdr:to>
      <xdr:col>73</xdr:col>
      <xdr:colOff>180975</xdr:colOff>
      <xdr:row>37</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4409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51054</xdr:rowOff>
    </xdr:from>
    <xdr:to>
      <xdr:col>74</xdr:col>
      <xdr:colOff>31750</xdr:colOff>
      <xdr:row>37</xdr:row>
      <xdr:rowOff>152654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137431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143002</xdr:rowOff>
    </xdr:from>
    <xdr:to>
      <xdr:col>69</xdr:col>
      <xdr:colOff>92075</xdr:colOff>
      <xdr:row>37</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4866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37338</xdr:rowOff>
    </xdr:from>
    <xdr:to>
      <xdr:col>69</xdr:col>
      <xdr:colOff>142875</xdr:colOff>
      <xdr:row>37</xdr:row>
      <xdr:rowOff>138938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149115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23622</xdr:rowOff>
    </xdr:from>
    <xdr:to>
      <xdr:col>82</xdr:col>
      <xdr:colOff>158750</xdr:colOff>
      <xdr:row>37</xdr:row>
      <xdr:rowOff>125222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167149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158259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105918</xdr:rowOff>
    </xdr:from>
    <xdr:to>
      <xdr:col>69</xdr:col>
      <xdr:colOff>142875</xdr:colOff>
      <xdr:row>38</xdr:row>
      <xdr:rowOff>36068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20845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92202</xdr:rowOff>
    </xdr:from>
    <xdr:to>
      <xdr:col>65</xdr:col>
      <xdr:colOff>53975</xdr:colOff>
      <xdr:row>38</xdr:row>
      <xdr:rowOff>22352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7129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類似団体平均を</a:t>
          </a:r>
          <a:r>
            <a:rPr kumimoji="1" lang="ja-JP" altLang="en-US" sz="1100" b="0" i="0" baseline="0">
              <a:solidFill>
                <a:schemeClr val="dk1"/>
              </a:solidFill>
              <a:effectLst/>
              <a:latin typeface="+mn-lt"/>
              <a:ea typeface="+mn-ea"/>
              <a:cs typeface="+mn-cs"/>
            </a:rPr>
            <a:t>５</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ポイント下回る</a:t>
          </a:r>
          <a:r>
            <a:rPr kumimoji="1" lang="ja-JP" altLang="en-US" sz="1100" b="0" i="0" baseline="0">
              <a:solidFill>
                <a:schemeClr val="dk1"/>
              </a:solidFill>
              <a:effectLst/>
              <a:latin typeface="+mn-lt"/>
              <a:ea typeface="+mn-ea"/>
              <a:cs typeface="+mn-cs"/>
            </a:rPr>
            <a:t>１０</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であり、前年度と比較すると</a:t>
          </a:r>
          <a:r>
            <a:rPr kumimoji="1" lang="ja-JP" altLang="en-US" sz="1100" b="0" i="0" baseline="0">
              <a:solidFill>
                <a:schemeClr val="dk1"/>
              </a:solidFill>
              <a:effectLst/>
              <a:latin typeface="+mn-lt"/>
              <a:ea typeface="+mn-ea"/>
              <a:cs typeface="+mn-cs"/>
            </a:rPr>
            <a:t>３</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８</a:t>
          </a:r>
          <a:r>
            <a:rPr kumimoji="1" lang="ja-JP" altLang="ja-JP" sz="1100" b="0" i="0" baseline="0">
              <a:solidFill>
                <a:sysClr val="windowText" lastClr="000000"/>
              </a:solidFill>
              <a:effectLst/>
              <a:latin typeface="+mn-lt"/>
              <a:ea typeface="+mn-ea"/>
              <a:cs typeface="+mn-cs"/>
            </a:rPr>
            <a:t>ポイントの</a:t>
          </a:r>
          <a:r>
            <a:rPr kumimoji="1" lang="ja-JP" altLang="en-US" sz="1100" b="0" i="0" baseline="0">
              <a:solidFill>
                <a:sysClr val="windowText" lastClr="000000"/>
              </a:solidFill>
              <a:effectLst/>
              <a:latin typeface="+mn-lt"/>
              <a:ea typeface="+mn-ea"/>
              <a:cs typeface="+mn-cs"/>
            </a:rPr>
            <a:t>減少</a:t>
          </a:r>
          <a:r>
            <a:rPr kumimoji="1" lang="ja-JP" altLang="ja-JP" sz="1100" b="0" i="0" baseline="0">
              <a:solidFill>
                <a:sysClr val="windowText" lastClr="000000"/>
              </a:solidFill>
              <a:effectLst/>
              <a:latin typeface="+mn-lt"/>
              <a:ea typeface="+mn-ea"/>
              <a:cs typeface="+mn-cs"/>
            </a:rPr>
            <a:t>となった。</a:t>
          </a:r>
          <a:r>
            <a:rPr kumimoji="1" lang="ja-JP" altLang="en-US" sz="1100" b="0" i="0" baseline="0">
              <a:solidFill>
                <a:sysClr val="windowText" lastClr="000000"/>
              </a:solidFill>
              <a:effectLst/>
              <a:latin typeface="+mn-lt"/>
              <a:ea typeface="+mn-ea"/>
              <a:cs typeface="+mn-cs"/>
            </a:rPr>
            <a:t>前年度は猶予特例債の一括償還を行ったため急増となったが、こ</a:t>
          </a:r>
          <a:r>
            <a:rPr kumimoji="1" lang="ja-JP" altLang="en-US" sz="1100" b="0" i="0" baseline="0">
              <a:solidFill>
                <a:schemeClr val="dk1"/>
              </a:solidFill>
              <a:effectLst/>
              <a:latin typeface="+mn-lt"/>
              <a:ea typeface="+mn-ea"/>
              <a:cs typeface="+mn-cs"/>
            </a:rPr>
            <a:t>れまでの起債抑制対策により公債費についてはゆるやかに減少してく見込みである。今後も現状維持を基本とし、必要最小限かつ有利な起債の発行に努める。</a:t>
          </a:r>
          <a:endParaRPr kumimoji="1" lang="en-US" altLang="ja-JP" sz="1100">
            <a:solidFill>
              <a:schemeClr val="dk1"/>
            </a:solidFill>
            <a:effectLst/>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35560</xdr:rowOff>
    </xdr:from>
    <xdr:to>
      <xdr:col>24</xdr:col>
      <xdr:colOff>25400</xdr:colOff>
      <xdr:row>81</xdr:row>
      <xdr:rowOff>73661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51410"/>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45738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93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73661</xdr:rowOff>
    </xdr:from>
    <xdr:to>
      <xdr:col>24</xdr:col>
      <xdr:colOff>114300</xdr:colOff>
      <xdr:row>81</xdr:row>
      <xdr:rowOff>73661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9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121937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35560</xdr:rowOff>
    </xdr:from>
    <xdr:to>
      <xdr:col>24</xdr:col>
      <xdr:colOff>114300</xdr:colOff>
      <xdr:row>73</xdr:row>
      <xdr:rowOff>35560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50800</xdr:rowOff>
    </xdr:from>
    <xdr:to>
      <xdr:col>24</xdr:col>
      <xdr:colOff>25400</xdr:colOff>
      <xdr:row>76</xdr:row>
      <xdr:rowOff>24130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90955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104140</xdr:rowOff>
    </xdr:from>
    <xdr:to>
      <xdr:col>19</xdr:col>
      <xdr:colOff>187325</xdr:colOff>
      <xdr:row>76</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9628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34289</xdr:rowOff>
    </xdr:from>
    <xdr:to>
      <xdr:col>20</xdr:col>
      <xdr:colOff>38100</xdr:colOff>
      <xdr:row>76</xdr:row>
      <xdr:rowOff>135889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120666</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150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88900</xdr:rowOff>
    </xdr:from>
    <xdr:to>
      <xdr:col>15</xdr:col>
      <xdr:colOff>98425</xdr:colOff>
      <xdr:row>75</xdr:row>
      <xdr:rowOff>104140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9476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34289</xdr:rowOff>
    </xdr:from>
    <xdr:to>
      <xdr:col>15</xdr:col>
      <xdr:colOff>149225</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120666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77470</xdr:rowOff>
    </xdr:from>
    <xdr:to>
      <xdr:col>11</xdr:col>
      <xdr:colOff>9525</xdr:colOff>
      <xdr:row>75</xdr:row>
      <xdr:rowOff>88900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29362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45720</xdr:rowOff>
    </xdr:from>
    <xdr:to>
      <xdr:col>11</xdr:col>
      <xdr:colOff>60325</xdr:colOff>
      <xdr:row>76</xdr:row>
      <xdr:rowOff>147320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132097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154957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0</xdr:rowOff>
    </xdr:from>
    <xdr:to>
      <xdr:col>24</xdr:col>
      <xdr:colOff>76200</xdr:colOff>
      <xdr:row>75</xdr:row>
      <xdr:rowOff>101600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16527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53340</xdr:rowOff>
    </xdr:from>
    <xdr:to>
      <xdr:col>15</xdr:col>
      <xdr:colOff>149225</xdr:colOff>
      <xdr:row>75</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165117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38100</xdr:rowOff>
    </xdr:from>
    <xdr:to>
      <xdr:col>11</xdr:col>
      <xdr:colOff>60325</xdr:colOff>
      <xdr:row>75</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149877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26670</xdr:rowOff>
    </xdr:from>
    <xdr:to>
      <xdr:col>6</xdr:col>
      <xdr:colOff>171450</xdr:colOff>
      <xdr:row>75</xdr:row>
      <xdr:rowOff>128270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138447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回る</a:t>
          </a:r>
          <a:r>
            <a:rPr kumimoji="1" lang="ja-JP" altLang="en-US" sz="1100">
              <a:solidFill>
                <a:schemeClr val="dk1"/>
              </a:solidFill>
              <a:effectLst/>
              <a:latin typeface="+mn-lt"/>
              <a:ea typeface="+mn-ea"/>
              <a:cs typeface="+mn-cs"/>
            </a:rPr>
            <a:t>７６</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であり、前年度と比較すると</a:t>
          </a:r>
          <a:r>
            <a:rPr kumimoji="1" lang="ja-JP" altLang="en-US"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ポイントの増加となった</a:t>
          </a:r>
          <a:r>
            <a:rPr kumimoji="1" lang="ja-JP" altLang="en-US" sz="1100">
              <a:solidFill>
                <a:schemeClr val="dk1"/>
              </a:solidFill>
              <a:effectLst/>
              <a:latin typeface="+mn-lt"/>
              <a:ea typeface="+mn-ea"/>
              <a:cs typeface="+mn-cs"/>
            </a:rPr>
            <a:t>。観光立町としての特殊事情のため、類似団体平均を大きく上回っており、引き続き義務的経費を中心に経費の削減を進め、財政の健全化に努める。</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107950</xdr:rowOff>
    </xdr:from>
    <xdr:to>
      <xdr:col>82</xdr:col>
      <xdr:colOff>107950</xdr:colOff>
      <xdr:row>82</xdr:row>
      <xdr:rowOff>5080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5235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148607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3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5080</xdr:rowOff>
    </xdr:from>
    <xdr:to>
      <xdr:col>82</xdr:col>
      <xdr:colOff>196850</xdr:colOff>
      <xdr:row>82</xdr:row>
      <xdr:rowOff>5080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6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22877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107950</xdr:rowOff>
    </xdr:from>
    <xdr:to>
      <xdr:col>82</xdr:col>
      <xdr:colOff>196850</xdr:colOff>
      <xdr:row>72</xdr:row>
      <xdr:rowOff>107950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5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157480</xdr:rowOff>
    </xdr:from>
    <xdr:to>
      <xdr:col>82</xdr:col>
      <xdr:colOff>107950</xdr:colOff>
      <xdr:row>78</xdr:row>
      <xdr:rowOff>157480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5913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54627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38100</xdr:rowOff>
    </xdr:from>
    <xdr:to>
      <xdr:col>82</xdr:col>
      <xdr:colOff>158750</xdr:colOff>
      <xdr:row>77</xdr:row>
      <xdr:rowOff>139700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157480</xdr:rowOff>
    </xdr:from>
    <xdr:to>
      <xdr:col>78</xdr:col>
      <xdr:colOff>69850</xdr:colOff>
      <xdr:row>80</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35913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102870</xdr:rowOff>
    </xdr:from>
    <xdr:to>
      <xdr:col>78</xdr:col>
      <xdr:colOff>120650</xdr:colOff>
      <xdr:row>77</xdr:row>
      <xdr:rowOff>33020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43197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1270</xdr:rowOff>
    </xdr:from>
    <xdr:to>
      <xdr:col>73</xdr:col>
      <xdr:colOff>180975</xdr:colOff>
      <xdr:row>80</xdr:row>
      <xdr:rowOff>46989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7172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11430</xdr:rowOff>
    </xdr:from>
    <xdr:to>
      <xdr:col>74</xdr:col>
      <xdr:colOff>31750</xdr:colOff>
      <xdr:row>78</xdr:row>
      <xdr:rowOff>113030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123207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46989</xdr:rowOff>
    </xdr:from>
    <xdr:to>
      <xdr:col>69</xdr:col>
      <xdr:colOff>92075</xdr:colOff>
      <xdr:row>81</xdr:row>
      <xdr:rowOff>43180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762989"/>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38100</xdr:rowOff>
    </xdr:from>
    <xdr:to>
      <xdr:col>69</xdr:col>
      <xdr:colOff>142875</xdr:colOff>
      <xdr:row>78</xdr:row>
      <xdr:rowOff>139700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149877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0</xdr:rowOff>
    </xdr:from>
    <xdr:to>
      <xdr:col>65</xdr:col>
      <xdr:colOff>53975</xdr:colOff>
      <xdr:row>78</xdr:row>
      <xdr:rowOff>101600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111777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106680</xdr:rowOff>
    </xdr:from>
    <xdr:to>
      <xdr:col>82</xdr:col>
      <xdr:colOff>158750</xdr:colOff>
      <xdr:row>79</xdr:row>
      <xdr:rowOff>36830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78757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106680</xdr:rowOff>
    </xdr:from>
    <xdr:to>
      <xdr:col>78</xdr:col>
      <xdr:colOff>120650</xdr:colOff>
      <xdr:row>78</xdr:row>
      <xdr:rowOff>36830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21607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9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121920</xdr:rowOff>
    </xdr:from>
    <xdr:to>
      <xdr:col>74</xdr:col>
      <xdr:colOff>31750</xdr:colOff>
      <xdr:row>80</xdr:row>
      <xdr:rowOff>52070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36847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75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167639</xdr:rowOff>
    </xdr:from>
    <xdr:to>
      <xdr:col>69</xdr:col>
      <xdr:colOff>142875</xdr:colOff>
      <xdr:row>80</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82566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79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163830</xdr:rowOff>
    </xdr:from>
    <xdr:to>
      <xdr:col>65</xdr:col>
      <xdr:colOff>53975</xdr:colOff>
      <xdr:row>81</xdr:row>
      <xdr:rowOff>93980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87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78757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96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64432</xdr:rowOff>
    </xdr:from>
    <xdr:to>
      <xdr:col>29</xdr:col>
      <xdr:colOff>127000</xdr:colOff>
      <xdr:row>18</xdr:row>
      <xdr:rowOff>147734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8007"/>
          <a:ext cx="0" cy="12834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119811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53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147734</xdr:rowOff>
    </xdr:from>
    <xdr:to>
      <xdr:col>30</xdr:col>
      <xdr:colOff>25400</xdr:colOff>
      <xdr:row>18</xdr:row>
      <xdr:rowOff>147734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814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150809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4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64432</xdr:rowOff>
    </xdr:from>
    <xdr:to>
      <xdr:col>30</xdr:col>
      <xdr:colOff>25400</xdr:colOff>
      <xdr:row>11</xdr:row>
      <xdr:rowOff>64432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82476</xdr:rowOff>
    </xdr:from>
    <xdr:to>
      <xdr:col>29</xdr:col>
      <xdr:colOff>127000</xdr:colOff>
      <xdr:row>15</xdr:row>
      <xdr:rowOff>132989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01851"/>
          <a:ext cx="647700" cy="50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67253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866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71125</xdr:rowOff>
    </xdr:from>
    <xdr:to>
      <xdr:col>29</xdr:col>
      <xdr:colOff>177800</xdr:colOff>
      <xdr:row>16</xdr:row>
      <xdr:rowOff>1275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0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132989</xdr:rowOff>
    </xdr:from>
    <xdr:to>
      <xdr:col>26</xdr:col>
      <xdr:colOff>50800</xdr:colOff>
      <xdr:row>15</xdr:row>
      <xdr:rowOff>152359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52364"/>
          <a:ext cx="698500" cy="19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88773</xdr:rowOff>
    </xdr:from>
    <xdr:to>
      <xdr:col>26</xdr:col>
      <xdr:colOff>101600</xdr:colOff>
      <xdr:row>16</xdr:row>
      <xdr:rowOff>18923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08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3700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132928</xdr:rowOff>
    </xdr:from>
    <xdr:to>
      <xdr:col>22</xdr:col>
      <xdr:colOff>114300</xdr:colOff>
      <xdr:row>15</xdr:row>
      <xdr:rowOff>152359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752303"/>
          <a:ext cx="698500" cy="19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127147</xdr:rowOff>
    </xdr:from>
    <xdr:to>
      <xdr:col>22</xdr:col>
      <xdr:colOff>165100</xdr:colOff>
      <xdr:row>16</xdr:row>
      <xdr:rowOff>57297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46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42074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112141</xdr:rowOff>
    </xdr:from>
    <xdr:to>
      <xdr:col>18</xdr:col>
      <xdr:colOff>177800</xdr:colOff>
      <xdr:row>15</xdr:row>
      <xdr:rowOff>132928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731516"/>
          <a:ext cx="698500" cy="2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121539</xdr:rowOff>
    </xdr:from>
    <xdr:to>
      <xdr:col>19</xdr:col>
      <xdr:colOff>38100</xdr:colOff>
      <xdr:row>16</xdr:row>
      <xdr:rowOff>51689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40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36466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150541</xdr:rowOff>
    </xdr:from>
    <xdr:to>
      <xdr:col>15</xdr:col>
      <xdr:colOff>101600</xdr:colOff>
      <xdr:row>16</xdr:row>
      <xdr:rowOff>80691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7699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65468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5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31676</xdr:rowOff>
    </xdr:from>
    <xdr:to>
      <xdr:col>29</xdr:col>
      <xdr:colOff>177800</xdr:colOff>
      <xdr:row>15</xdr:row>
      <xdr:rowOff>133276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51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48203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96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82189</xdr:rowOff>
    </xdr:from>
    <xdr:to>
      <xdr:col>26</xdr:col>
      <xdr:colOff>101600</xdr:colOff>
      <xdr:row>16</xdr:row>
      <xdr:rowOff>12339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01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22516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70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101559</xdr:rowOff>
    </xdr:from>
    <xdr:to>
      <xdr:col>22</xdr:col>
      <xdr:colOff>165100</xdr:colOff>
      <xdr:row>16</xdr:row>
      <xdr:rowOff>31709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20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41886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8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82128</xdr:rowOff>
    </xdr:from>
    <xdr:to>
      <xdr:col>19</xdr:col>
      <xdr:colOff>38100</xdr:colOff>
      <xdr:row>16</xdr:row>
      <xdr:rowOff>12278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01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22455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70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61341</xdr:rowOff>
    </xdr:from>
    <xdr:to>
      <xdr:col>15</xdr:col>
      <xdr:colOff>101600</xdr:colOff>
      <xdr:row>15</xdr:row>
      <xdr:rowOff>162941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80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4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252371</xdr:rowOff>
    </xdr:from>
    <xdr:to>
      <xdr:col>29</xdr:col>
      <xdr:colOff>127000</xdr:colOff>
      <xdr:row>39</xdr:row>
      <xdr:rowOff>2772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176921"/>
          <a:ext cx="0" cy="14649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146299</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2772</xdr:rowOff>
    </xdr:from>
    <xdr:to>
      <xdr:col>30</xdr:col>
      <xdr:colOff>25400</xdr:colOff>
      <xdr:row>39</xdr:row>
      <xdr:rowOff>2772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41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167298</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920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252371</xdr:rowOff>
    </xdr:from>
    <xdr:to>
      <xdr:col>30</xdr:col>
      <xdr:colOff>25400</xdr:colOff>
      <xdr:row>33</xdr:row>
      <xdr:rowOff>252371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1769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239553</xdr:rowOff>
    </xdr:from>
    <xdr:to>
      <xdr:col>29</xdr:col>
      <xdr:colOff>127000</xdr:colOff>
      <xdr:row>37</xdr:row>
      <xdr:rowOff>241986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364253"/>
          <a:ext cx="647700" cy="24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239978</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503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52001</xdr:rowOff>
    </xdr:from>
    <xdr:to>
      <xdr:col>29</xdr:col>
      <xdr:colOff>177800</xdr:colOff>
      <xdr:row>36</xdr:row>
      <xdr:rowOff>153601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222800</xdr:rowOff>
    </xdr:from>
    <xdr:to>
      <xdr:col>26</xdr:col>
      <xdr:colOff>50800</xdr:colOff>
      <xdr:row>37</xdr:row>
      <xdr:rowOff>241986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347500"/>
          <a:ext cx="698500" cy="19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78372</xdr:rowOff>
    </xdr:from>
    <xdr:to>
      <xdr:col>26</xdr:col>
      <xdr:colOff>101600</xdr:colOff>
      <xdr:row>37</xdr:row>
      <xdr:rowOff>8522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31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190149</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00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222800</xdr:rowOff>
    </xdr:from>
    <xdr:to>
      <xdr:col>22</xdr:col>
      <xdr:colOff>114300</xdr:colOff>
      <xdr:row>37</xdr:row>
      <xdr:rowOff>249072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347500"/>
          <a:ext cx="698500" cy="26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92692</xdr:rowOff>
    </xdr:from>
    <xdr:to>
      <xdr:col>22</xdr:col>
      <xdr:colOff>165100</xdr:colOff>
      <xdr:row>37</xdr:row>
      <xdr:rowOff>22842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204469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245954</xdr:rowOff>
    </xdr:from>
    <xdr:to>
      <xdr:col>18</xdr:col>
      <xdr:colOff>177800</xdr:colOff>
      <xdr:row>37</xdr:row>
      <xdr:rowOff>249072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370654"/>
          <a:ext cx="698500" cy="3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94994</xdr:rowOff>
    </xdr:from>
    <xdr:to>
      <xdr:col>19</xdr:col>
      <xdr:colOff>38100</xdr:colOff>
      <xdr:row>37</xdr:row>
      <xdr:rowOff>25144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48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206771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81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108122</xdr:rowOff>
    </xdr:from>
    <xdr:to>
      <xdr:col>15</xdr:col>
      <xdr:colOff>101600</xdr:colOff>
      <xdr:row>37</xdr:row>
      <xdr:rowOff>38272</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61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219899</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83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188753</xdr:rowOff>
    </xdr:from>
    <xdr:to>
      <xdr:col>29</xdr:col>
      <xdr:colOff>177800</xdr:colOff>
      <xdr:row>37</xdr:row>
      <xdr:rowOff>290353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313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160830</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285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191186</xdr:rowOff>
    </xdr:from>
    <xdr:to>
      <xdr:col>26</xdr:col>
      <xdr:colOff>101600</xdr:colOff>
      <xdr:row>37</xdr:row>
      <xdr:rowOff>292786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315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277563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02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172000</xdr:rowOff>
    </xdr:from>
    <xdr:to>
      <xdr:col>22</xdr:col>
      <xdr:colOff>165100</xdr:colOff>
      <xdr:row>37</xdr:row>
      <xdr:rowOff>273600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296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258377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38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198272</xdr:rowOff>
    </xdr:from>
    <xdr:to>
      <xdr:col>19</xdr:col>
      <xdr:colOff>38100</xdr:colOff>
      <xdr:row>37</xdr:row>
      <xdr:rowOff>299872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22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284649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4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195154</xdr:rowOff>
    </xdr:from>
    <xdr:to>
      <xdr:col>15</xdr:col>
      <xdr:colOff>101600</xdr:colOff>
      <xdr:row>37</xdr:row>
      <xdr:rowOff>296754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319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281531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0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6,082
5,695
49.75
6,590,789
6,484,350
94,555
2,635,749
3,185,052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149263</xdr:rowOff>
    </xdr:from>
    <xdr:to>
      <xdr:col>24</xdr:col>
      <xdr:colOff>62865</xdr:colOff>
      <xdr:row>38</xdr:row>
      <xdr:rowOff>54600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2763"/>
          <a:ext cx="1270" cy="1276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58427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54600</xdr:rowOff>
    </xdr:from>
    <xdr:to>
      <xdr:col>24</xdr:col>
      <xdr:colOff>152400</xdr:colOff>
      <xdr:row>38</xdr:row>
      <xdr:rowOff>54600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95940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7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149263</xdr:rowOff>
    </xdr:from>
    <xdr:to>
      <xdr:col>24</xdr:col>
      <xdr:colOff>152400</xdr:colOff>
      <xdr:row>30</xdr:row>
      <xdr:rowOff>149263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31481</xdr:rowOff>
    </xdr:from>
    <xdr:to>
      <xdr:col>24</xdr:col>
      <xdr:colOff>63500</xdr:colOff>
      <xdr:row>35</xdr:row>
      <xdr:rowOff>45738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32231"/>
          <a:ext cx="838200" cy="1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150004</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79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127</xdr:rowOff>
    </xdr:from>
    <xdr:to>
      <xdr:col>24</xdr:col>
      <xdr:colOff>114300</xdr:colOff>
      <xdr:row>35</xdr:row>
      <xdr:rowOff>101727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45738</xdr:rowOff>
    </xdr:from>
    <xdr:to>
      <xdr:col>19</xdr:col>
      <xdr:colOff>177800</xdr:colOff>
      <xdr:row>35</xdr:row>
      <xdr:rowOff>68681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46488"/>
          <a:ext cx="889000" cy="2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8852</xdr:rowOff>
    </xdr:from>
    <xdr:to>
      <xdr:col>20</xdr:col>
      <xdr:colOff>38100</xdr:colOff>
      <xdr:row>35</xdr:row>
      <xdr:rowOff>110452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101579</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68681</xdr:rowOff>
    </xdr:from>
    <xdr:to>
      <xdr:col>15</xdr:col>
      <xdr:colOff>50800</xdr:colOff>
      <xdr:row>36</xdr:row>
      <xdr:rowOff>8339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69431"/>
          <a:ext cx="889000" cy="11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44902</xdr:rowOff>
    </xdr:from>
    <xdr:to>
      <xdr:col>15</xdr:col>
      <xdr:colOff>101600</xdr:colOff>
      <xdr:row>35</xdr:row>
      <xdr:rowOff>146502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137629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106698</xdr:rowOff>
    </xdr:from>
    <xdr:to>
      <xdr:col>10</xdr:col>
      <xdr:colOff>114300</xdr:colOff>
      <xdr:row>36</xdr:row>
      <xdr:rowOff>8339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107448"/>
          <a:ext cx="889000" cy="7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143307</xdr:rowOff>
    </xdr:from>
    <xdr:to>
      <xdr:col>10</xdr:col>
      <xdr:colOff>165100</xdr:colOff>
      <xdr:row>36</xdr:row>
      <xdr:rowOff>73457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64584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23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170175</xdr:rowOff>
    </xdr:from>
    <xdr:to>
      <xdr:col>6</xdr:col>
      <xdr:colOff>38100</xdr:colOff>
      <xdr:row>36</xdr:row>
      <xdr:rowOff>100325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7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91452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6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152131</xdr:rowOff>
    </xdr:from>
    <xdr:to>
      <xdr:col>24</xdr:col>
      <xdr:colOff>114300</xdr:colOff>
      <xdr:row>35</xdr:row>
      <xdr:rowOff>82281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3558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3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166388</xdr:rowOff>
    </xdr:from>
    <xdr:to>
      <xdr:col>20</xdr:col>
      <xdr:colOff>38100</xdr:colOff>
      <xdr:row>35</xdr:row>
      <xdr:rowOff>96538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113065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7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17881</xdr:rowOff>
    </xdr:from>
    <xdr:to>
      <xdr:col>15</xdr:col>
      <xdr:colOff>101600</xdr:colOff>
      <xdr:row>35</xdr:row>
      <xdr:rowOff>119481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1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136008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9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128989</xdr:rowOff>
    </xdr:from>
    <xdr:to>
      <xdr:col>10</xdr:col>
      <xdr:colOff>165100</xdr:colOff>
      <xdr:row>36</xdr:row>
      <xdr:rowOff>59139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75666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0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55898</xdr:rowOff>
    </xdr:from>
    <xdr:to>
      <xdr:col>6</xdr:col>
      <xdr:colOff>38100</xdr:colOff>
      <xdr:row>35</xdr:row>
      <xdr:rowOff>157498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5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2575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3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28253</xdr:rowOff>
    </xdr:from>
    <xdr:to>
      <xdr:col>24</xdr:col>
      <xdr:colOff>62865</xdr:colOff>
      <xdr:row>58</xdr:row>
      <xdr:rowOff>103747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72203"/>
          <a:ext cx="1270" cy="1275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107574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5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103747</xdr:rowOff>
    </xdr:from>
    <xdr:to>
      <xdr:col>24</xdr:col>
      <xdr:colOff>152400</xdr:colOff>
      <xdr:row>58</xdr:row>
      <xdr:rowOff>103747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146380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7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28253</xdr:rowOff>
    </xdr:from>
    <xdr:to>
      <xdr:col>24</xdr:col>
      <xdr:colOff>152400</xdr:colOff>
      <xdr:row>51</xdr:row>
      <xdr:rowOff>28253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72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95220</xdr:rowOff>
    </xdr:from>
    <xdr:to>
      <xdr:col>24</xdr:col>
      <xdr:colOff>63500</xdr:colOff>
      <xdr:row>57</xdr:row>
      <xdr:rowOff>81380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96420"/>
          <a:ext cx="838200" cy="15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31108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37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52681</xdr:rowOff>
    </xdr:from>
    <xdr:to>
      <xdr:col>24</xdr:col>
      <xdr:colOff>114300</xdr:colOff>
      <xdr:row>57</xdr:row>
      <xdr:rowOff>154281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2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81380</xdr:rowOff>
    </xdr:from>
    <xdr:to>
      <xdr:col>19</xdr:col>
      <xdr:colOff>177800</xdr:colOff>
      <xdr:row>57</xdr:row>
      <xdr:rowOff>120309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54030"/>
          <a:ext cx="889000" cy="3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81042</xdr:rowOff>
    </xdr:from>
    <xdr:to>
      <xdr:col>20</xdr:col>
      <xdr:colOff>38100</xdr:colOff>
      <xdr:row>58</xdr:row>
      <xdr:rowOff>11192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8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2319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946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120309</xdr:rowOff>
    </xdr:from>
    <xdr:to>
      <xdr:col>15</xdr:col>
      <xdr:colOff>50800</xdr:colOff>
      <xdr:row>57</xdr:row>
      <xdr:rowOff>127777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92959"/>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89236</xdr:rowOff>
    </xdr:from>
    <xdr:to>
      <xdr:col>15</xdr:col>
      <xdr:colOff>101600</xdr:colOff>
      <xdr:row>58</xdr:row>
      <xdr:rowOff>19386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861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10513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95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127777</xdr:rowOff>
    </xdr:from>
    <xdr:to>
      <xdr:col>10</xdr:col>
      <xdr:colOff>114300</xdr:colOff>
      <xdr:row>57</xdr:row>
      <xdr:rowOff>135884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00427"/>
          <a:ext cx="889000" cy="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94665</xdr:rowOff>
    </xdr:from>
    <xdr:to>
      <xdr:col>10</xdr:col>
      <xdr:colOff>165100</xdr:colOff>
      <xdr:row>58</xdr:row>
      <xdr:rowOff>24815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86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15942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96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104894</xdr:rowOff>
    </xdr:from>
    <xdr:to>
      <xdr:col>6</xdr:col>
      <xdr:colOff>38100</xdr:colOff>
      <xdr:row>58</xdr:row>
      <xdr:rowOff>35044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87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26171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97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44420</xdr:rowOff>
    </xdr:from>
    <xdr:to>
      <xdr:col>24</xdr:col>
      <xdr:colOff>114300</xdr:colOff>
      <xdr:row>56</xdr:row>
      <xdr:rowOff>146020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4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67297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497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30580</xdr:rowOff>
    </xdr:from>
    <xdr:to>
      <xdr:col>20</xdr:col>
      <xdr:colOff>38100</xdr:colOff>
      <xdr:row>57</xdr:row>
      <xdr:rowOff>132180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0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148707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57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69509</xdr:rowOff>
    </xdr:from>
    <xdr:to>
      <xdr:col>15</xdr:col>
      <xdr:colOff>101600</xdr:colOff>
      <xdr:row>57</xdr:row>
      <xdr:rowOff>171109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4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16186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1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76977</xdr:rowOff>
    </xdr:from>
    <xdr:to>
      <xdr:col>10</xdr:col>
      <xdr:colOff>165100</xdr:colOff>
      <xdr:row>58</xdr:row>
      <xdr:rowOff>7127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4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23654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2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85084</xdr:rowOff>
    </xdr:from>
    <xdr:to>
      <xdr:col>6</xdr:col>
      <xdr:colOff>38100</xdr:colOff>
      <xdr:row>58</xdr:row>
      <xdr:rowOff>15234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31761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32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101600</xdr:rowOff>
    </xdr:from>
    <xdr:to>
      <xdr:col>24</xdr:col>
      <xdr:colOff>62865</xdr:colOff>
      <xdr:row>79</xdr:row>
      <xdr:rowOff>20295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4550"/>
          <a:ext cx="1270" cy="12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24122</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6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20295</xdr:rowOff>
    </xdr:from>
    <xdr:to>
      <xdr:col>24</xdr:col>
      <xdr:colOff>152400</xdr:colOff>
      <xdr:row>79</xdr:row>
      <xdr:rowOff>20295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6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48277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101600</xdr:rowOff>
    </xdr:from>
    <xdr:to>
      <xdr:col>24</xdr:col>
      <xdr:colOff>152400</xdr:colOff>
      <xdr:row>71</xdr:row>
      <xdr:rowOff>101600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45593</xdr:rowOff>
    </xdr:from>
    <xdr:to>
      <xdr:col>24</xdr:col>
      <xdr:colOff>63500</xdr:colOff>
      <xdr:row>76</xdr:row>
      <xdr:rowOff>153436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075793"/>
          <a:ext cx="838200" cy="10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88777</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904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110350</xdr:rowOff>
    </xdr:from>
    <xdr:to>
      <xdr:col>24</xdr:col>
      <xdr:colOff>114300</xdr:colOff>
      <xdr:row>78</xdr:row>
      <xdr:rowOff>40500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153436</xdr:rowOff>
    </xdr:from>
    <xdr:to>
      <xdr:col>19</xdr:col>
      <xdr:colOff>177800</xdr:colOff>
      <xdr:row>77</xdr:row>
      <xdr:rowOff>79597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183636"/>
          <a:ext cx="889000" cy="9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116027</xdr:rowOff>
    </xdr:from>
    <xdr:to>
      <xdr:col>20</xdr:col>
      <xdr:colOff>38100</xdr:colOff>
      <xdr:row>78</xdr:row>
      <xdr:rowOff>46177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37304</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79597</xdr:rowOff>
    </xdr:from>
    <xdr:to>
      <xdr:col>15</xdr:col>
      <xdr:colOff>50800</xdr:colOff>
      <xdr:row>77</xdr:row>
      <xdr:rowOff>167151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81247"/>
          <a:ext cx="889000" cy="8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140773</xdr:rowOff>
    </xdr:from>
    <xdr:to>
      <xdr:col>15</xdr:col>
      <xdr:colOff>101600</xdr:colOff>
      <xdr:row>78</xdr:row>
      <xdr:rowOff>70923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62050</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62471</xdr:rowOff>
    </xdr:from>
    <xdr:to>
      <xdr:col>10</xdr:col>
      <xdr:colOff>114300</xdr:colOff>
      <xdr:row>77</xdr:row>
      <xdr:rowOff>167151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64121"/>
          <a:ext cx="889000" cy="10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167824</xdr:rowOff>
    </xdr:from>
    <xdr:to>
      <xdr:col>10</xdr:col>
      <xdr:colOff>165100</xdr:colOff>
      <xdr:row>78</xdr:row>
      <xdr:rowOff>97974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6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89101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46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149994</xdr:rowOff>
    </xdr:from>
    <xdr:to>
      <xdr:col>6</xdr:col>
      <xdr:colOff>38100</xdr:colOff>
      <xdr:row>78</xdr:row>
      <xdr:rowOff>80144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5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71271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4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166243</xdr:rowOff>
    </xdr:from>
    <xdr:to>
      <xdr:col>24</xdr:col>
      <xdr:colOff>114300</xdr:colOff>
      <xdr:row>76</xdr:row>
      <xdr:rowOff>96393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2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17670</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7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102636</xdr:rowOff>
    </xdr:from>
    <xdr:to>
      <xdr:col>20</xdr:col>
      <xdr:colOff>38100</xdr:colOff>
      <xdr:row>77</xdr:row>
      <xdr:rowOff>32786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3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49312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0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28797</xdr:rowOff>
    </xdr:from>
    <xdr:to>
      <xdr:col>15</xdr:col>
      <xdr:colOff>101600</xdr:colOff>
      <xdr:row>77</xdr:row>
      <xdr:rowOff>130397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146924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0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116351</xdr:rowOff>
    </xdr:from>
    <xdr:to>
      <xdr:col>10</xdr:col>
      <xdr:colOff>165100</xdr:colOff>
      <xdr:row>78</xdr:row>
      <xdr:rowOff>46501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1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63028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9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11671</xdr:rowOff>
    </xdr:from>
    <xdr:to>
      <xdr:col>6</xdr:col>
      <xdr:colOff>38100</xdr:colOff>
      <xdr:row>77</xdr:row>
      <xdr:rowOff>113271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1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129798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61235</xdr:rowOff>
    </xdr:from>
    <xdr:to>
      <xdr:col>24</xdr:col>
      <xdr:colOff>62865</xdr:colOff>
      <xdr:row>98</xdr:row>
      <xdr:rowOff>151685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91735"/>
          <a:ext cx="1270" cy="14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155512</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5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151685</xdr:rowOff>
    </xdr:from>
    <xdr:to>
      <xdr:col>24</xdr:col>
      <xdr:colOff>152400</xdr:colOff>
      <xdr:row>98</xdr:row>
      <xdr:rowOff>151685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5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7912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26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61235</xdr:rowOff>
    </xdr:from>
    <xdr:to>
      <xdr:col>24</xdr:col>
      <xdr:colOff>152400</xdr:colOff>
      <xdr:row>90</xdr:row>
      <xdr:rowOff>61235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91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72175</xdr:rowOff>
    </xdr:from>
    <xdr:to>
      <xdr:col>24</xdr:col>
      <xdr:colOff>63500</xdr:colOff>
      <xdr:row>97</xdr:row>
      <xdr:rowOff>99510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702825"/>
          <a:ext cx="838200" cy="2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72175</xdr:rowOff>
    </xdr:from>
    <xdr:to>
      <xdr:col>19</xdr:col>
      <xdr:colOff>177800</xdr:colOff>
      <xdr:row>98</xdr:row>
      <xdr:rowOff>155180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02825"/>
          <a:ext cx="889000" cy="25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31924</xdr:rowOff>
    </xdr:from>
    <xdr:to>
      <xdr:col>20</xdr:col>
      <xdr:colOff>38100</xdr:colOff>
      <xdr:row>95</xdr:row>
      <xdr:rowOff>133524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3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150051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9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155180</xdr:rowOff>
    </xdr:from>
    <xdr:to>
      <xdr:col>15</xdr:col>
      <xdr:colOff>50800</xdr:colOff>
      <xdr:row>98</xdr:row>
      <xdr:rowOff>166088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957280"/>
          <a:ext cx="889000" cy="1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124889</xdr:rowOff>
    </xdr:from>
    <xdr:to>
      <xdr:col>15</xdr:col>
      <xdr:colOff>101600</xdr:colOff>
      <xdr:row>97</xdr:row>
      <xdr:rowOff>55039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8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71566</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5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166088</xdr:rowOff>
    </xdr:from>
    <xdr:to>
      <xdr:col>10</xdr:col>
      <xdr:colOff>114300</xdr:colOff>
      <xdr:row>99</xdr:row>
      <xdr:rowOff>733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968188"/>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124061</xdr:rowOff>
    </xdr:from>
    <xdr:to>
      <xdr:col>10</xdr:col>
      <xdr:colOff>165100</xdr:colOff>
      <xdr:row>97</xdr:row>
      <xdr:rowOff>54211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8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70738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134990</xdr:rowOff>
    </xdr:from>
    <xdr:to>
      <xdr:col>6</xdr:col>
      <xdr:colOff>38100</xdr:colOff>
      <xdr:row>97</xdr:row>
      <xdr:rowOff>65140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9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81667</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36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48710</xdr:rowOff>
    </xdr:from>
    <xdr:to>
      <xdr:col>24</xdr:col>
      <xdr:colOff>114300</xdr:colOff>
      <xdr:row>97</xdr:row>
      <xdr:rowOff>150310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7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27137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5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21375</xdr:rowOff>
    </xdr:from>
    <xdr:to>
      <xdr:col>20</xdr:col>
      <xdr:colOff>38100</xdr:colOff>
      <xdr:row>97</xdr:row>
      <xdr:rowOff>122975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5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114102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4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104380</xdr:rowOff>
    </xdr:from>
    <xdr:to>
      <xdr:col>15</xdr:col>
      <xdr:colOff>101600</xdr:colOff>
      <xdr:row>99</xdr:row>
      <xdr:rowOff>34530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90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25657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99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115288</xdr:rowOff>
    </xdr:from>
    <xdr:to>
      <xdr:col>10</xdr:col>
      <xdr:colOff>165100</xdr:colOff>
      <xdr:row>99</xdr:row>
      <xdr:rowOff>45438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91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36565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701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121383</xdr:rowOff>
    </xdr:from>
    <xdr:to>
      <xdr:col>6</xdr:col>
      <xdr:colOff>38100</xdr:colOff>
      <xdr:row>99</xdr:row>
      <xdr:rowOff>51533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2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42660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70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22569</xdr:rowOff>
    </xdr:from>
    <xdr:to>
      <xdr:col>54</xdr:col>
      <xdr:colOff>189865</xdr:colOff>
      <xdr:row>38</xdr:row>
      <xdr:rowOff>67632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37519"/>
          <a:ext cx="1270" cy="1245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71459</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8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67632</xdr:rowOff>
    </xdr:from>
    <xdr:to>
      <xdr:col>55</xdr:col>
      <xdr:colOff>88900</xdr:colOff>
      <xdr:row>38</xdr:row>
      <xdr:rowOff>67632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82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140696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22569</xdr:rowOff>
    </xdr:from>
    <xdr:to>
      <xdr:col>55</xdr:col>
      <xdr:colOff>88900</xdr:colOff>
      <xdr:row>31</xdr:row>
      <xdr:rowOff>22569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3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157495</xdr:rowOff>
    </xdr:from>
    <xdr:to>
      <xdr:col>55</xdr:col>
      <xdr:colOff>0</xdr:colOff>
      <xdr:row>37</xdr:row>
      <xdr:rowOff>22510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29695"/>
          <a:ext cx="838200" cy="3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92947</xdr:rowOff>
    </xdr:from>
    <xdr:ext cx="599010"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93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70070</xdr:rowOff>
    </xdr:from>
    <xdr:to>
      <xdr:col>55</xdr:col>
      <xdr:colOff>50800</xdr:colOff>
      <xdr:row>37</xdr:row>
      <xdr:rowOff>220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10525</xdr:rowOff>
    </xdr:from>
    <xdr:to>
      <xdr:col>50</xdr:col>
      <xdr:colOff>114300</xdr:colOff>
      <xdr:row>37</xdr:row>
      <xdr:rowOff>22510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011275"/>
          <a:ext cx="889000" cy="35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106081</xdr:rowOff>
    </xdr:from>
    <xdr:to>
      <xdr:col>50</xdr:col>
      <xdr:colOff>165100</xdr:colOff>
      <xdr:row>37</xdr:row>
      <xdr:rowOff>36231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52758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39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10525</xdr:rowOff>
    </xdr:from>
    <xdr:to>
      <xdr:col>45</xdr:col>
      <xdr:colOff>177800</xdr:colOff>
      <xdr:row>37</xdr:row>
      <xdr:rowOff>18131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011275"/>
          <a:ext cx="889000" cy="35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139649</xdr:rowOff>
    </xdr:from>
    <xdr:to>
      <xdr:col>46</xdr:col>
      <xdr:colOff>38100</xdr:colOff>
      <xdr:row>35</xdr:row>
      <xdr:rowOff>69799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60926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50795" y="606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117473</xdr:rowOff>
    </xdr:from>
    <xdr:to>
      <xdr:col>41</xdr:col>
      <xdr:colOff>50800</xdr:colOff>
      <xdr:row>37</xdr:row>
      <xdr:rowOff>18131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6289673"/>
          <a:ext cx="889000" cy="7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17488</xdr:rowOff>
    </xdr:from>
    <xdr:to>
      <xdr:col>41</xdr:col>
      <xdr:colOff>101600</xdr:colOff>
      <xdr:row>37</xdr:row>
      <xdr:rowOff>119088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110215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61795" y="645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19762</xdr:rowOff>
    </xdr:from>
    <xdr:to>
      <xdr:col>36</xdr:col>
      <xdr:colOff>165100</xdr:colOff>
      <xdr:row>37</xdr:row>
      <xdr:rowOff>121362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636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112489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645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106695</xdr:rowOff>
    </xdr:from>
    <xdr:to>
      <xdr:col>55</xdr:col>
      <xdr:colOff>50800</xdr:colOff>
      <xdr:row>37</xdr:row>
      <xdr:rowOff>36845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7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85122</xdr:rowOff>
    </xdr:from>
    <xdr:ext cx="599010"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5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143160</xdr:rowOff>
    </xdr:from>
    <xdr:to>
      <xdr:col>50</xdr:col>
      <xdr:colOff>165100</xdr:colOff>
      <xdr:row>37</xdr:row>
      <xdr:rowOff>73310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1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64437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39795" y="6408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131175</xdr:rowOff>
    </xdr:from>
    <xdr:to>
      <xdr:col>46</xdr:col>
      <xdr:colOff>38100</xdr:colOff>
      <xdr:row>35</xdr:row>
      <xdr:rowOff>61325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5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77852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50795" y="573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138781</xdr:rowOff>
    </xdr:from>
    <xdr:to>
      <xdr:col>41</xdr:col>
      <xdr:colOff>101600</xdr:colOff>
      <xdr:row>37</xdr:row>
      <xdr:rowOff>68931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1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85458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61795" y="608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66673</xdr:rowOff>
    </xdr:from>
    <xdr:to>
      <xdr:col>36</xdr:col>
      <xdr:colOff>165100</xdr:colOff>
      <xdr:row>36</xdr:row>
      <xdr:rowOff>168273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623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13350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601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153660</xdr:rowOff>
    </xdr:from>
    <xdr:to>
      <xdr:col>54</xdr:col>
      <xdr:colOff>189865</xdr:colOff>
      <xdr:row>59</xdr:row>
      <xdr:rowOff>22159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726160"/>
          <a:ext cx="1270" cy="1411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25986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4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22159</xdr:rowOff>
    </xdr:from>
    <xdr:to>
      <xdr:col>55</xdr:col>
      <xdr:colOff>88900</xdr:colOff>
      <xdr:row>59</xdr:row>
      <xdr:rowOff>22159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3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100337</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013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153660</xdr:rowOff>
    </xdr:from>
    <xdr:to>
      <xdr:col>55</xdr:col>
      <xdr:colOff>88900</xdr:colOff>
      <xdr:row>50</xdr:row>
      <xdr:rowOff>153660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72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100423</xdr:rowOff>
    </xdr:from>
    <xdr:to>
      <xdr:col>55</xdr:col>
      <xdr:colOff>0</xdr:colOff>
      <xdr:row>58</xdr:row>
      <xdr:rowOff>123576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44523"/>
          <a:ext cx="838200" cy="2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2091</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774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150664</xdr:rowOff>
    </xdr:from>
    <xdr:to>
      <xdr:col>55</xdr:col>
      <xdr:colOff>50800</xdr:colOff>
      <xdr:row>58</xdr:row>
      <xdr:rowOff>80814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65115</xdr:rowOff>
    </xdr:from>
    <xdr:to>
      <xdr:col>50</xdr:col>
      <xdr:colOff>114300</xdr:colOff>
      <xdr:row>58</xdr:row>
      <xdr:rowOff>123576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09215"/>
          <a:ext cx="889000" cy="5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160779</xdr:rowOff>
    </xdr:from>
    <xdr:to>
      <xdr:col>50</xdr:col>
      <xdr:colOff>165100</xdr:colOff>
      <xdr:row>58</xdr:row>
      <xdr:rowOff>90929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93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107456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0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65115</xdr:rowOff>
    </xdr:from>
    <xdr:to>
      <xdr:col>45</xdr:col>
      <xdr:colOff>177800</xdr:colOff>
      <xdr:row>58</xdr:row>
      <xdr:rowOff>87261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09215"/>
          <a:ext cx="889000" cy="2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5853</xdr:rowOff>
    </xdr:from>
    <xdr:to>
      <xdr:col>46</xdr:col>
      <xdr:colOff>38100</xdr:colOff>
      <xdr:row>58</xdr:row>
      <xdr:rowOff>107453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94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123980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72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79532</xdr:rowOff>
    </xdr:from>
    <xdr:to>
      <xdr:col>41</xdr:col>
      <xdr:colOff>50800</xdr:colOff>
      <xdr:row>58</xdr:row>
      <xdr:rowOff>87261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23632"/>
          <a:ext cx="889000" cy="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152223</xdr:rowOff>
    </xdr:from>
    <xdr:to>
      <xdr:col>41</xdr:col>
      <xdr:colOff>101600</xdr:colOff>
      <xdr:row>58</xdr:row>
      <xdr:rowOff>82373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92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98900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700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10860</xdr:rowOff>
    </xdr:from>
    <xdr:to>
      <xdr:col>36</xdr:col>
      <xdr:colOff>165100</xdr:colOff>
      <xdr:row>58</xdr:row>
      <xdr:rowOff>112460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9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128987</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73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49623</xdr:rowOff>
    </xdr:from>
    <xdr:to>
      <xdr:col>55</xdr:col>
      <xdr:colOff>50800</xdr:colOff>
      <xdr:row>58</xdr:row>
      <xdr:rowOff>151223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9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136000</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72776</xdr:rowOff>
    </xdr:from>
    <xdr:to>
      <xdr:col>50</xdr:col>
      <xdr:colOff>165100</xdr:colOff>
      <xdr:row>59</xdr:row>
      <xdr:rowOff>2926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1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165503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0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14315</xdr:rowOff>
    </xdr:from>
    <xdr:to>
      <xdr:col>46</xdr:col>
      <xdr:colOff>38100</xdr:colOff>
      <xdr:row>58</xdr:row>
      <xdr:rowOff>115915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5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107042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10051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36461</xdr:rowOff>
    </xdr:from>
    <xdr:to>
      <xdr:col>41</xdr:col>
      <xdr:colOff>101600</xdr:colOff>
      <xdr:row>58</xdr:row>
      <xdr:rowOff>138061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8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129188</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073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28732</xdr:rowOff>
    </xdr:from>
    <xdr:to>
      <xdr:col>36</xdr:col>
      <xdr:colOff>165100</xdr:colOff>
      <xdr:row>58</xdr:row>
      <xdr:rowOff>130332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7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121459</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06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8771</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81721"/>
          <a:ext cx="1270" cy="140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126898</xdr:rowOff>
    </xdr:from>
    <xdr:ext cx="690189"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56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8771</xdr:rowOff>
    </xdr:from>
    <xdr:to>
      <xdr:col>55</xdr:col>
      <xdr:colOff>88900</xdr:colOff>
      <xdr:row>71</xdr:row>
      <xdr:rowOff>8771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81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154443</xdr:rowOff>
    </xdr:from>
    <xdr:to>
      <xdr:col>55</xdr:col>
      <xdr:colOff>0</xdr:colOff>
      <xdr:row>79</xdr:row>
      <xdr:rowOff>11088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527543"/>
          <a:ext cx="8382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116713</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318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93836</xdr:rowOff>
    </xdr:from>
    <xdr:to>
      <xdr:col>55</xdr:col>
      <xdr:colOff>50800</xdr:colOff>
      <xdr:row>79</xdr:row>
      <xdr:rowOff>23986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46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146245</xdr:rowOff>
    </xdr:from>
    <xdr:to>
      <xdr:col>50</xdr:col>
      <xdr:colOff>114300</xdr:colOff>
      <xdr:row>79</xdr:row>
      <xdr:rowOff>11088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519345"/>
          <a:ext cx="889000" cy="3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112021</xdr:rowOff>
    </xdr:from>
    <xdr:to>
      <xdr:col>50</xdr:col>
      <xdr:colOff>165100</xdr:colOff>
      <xdr:row>79</xdr:row>
      <xdr:rowOff>42171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4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58698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26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146245</xdr:rowOff>
    </xdr:from>
    <xdr:to>
      <xdr:col>45</xdr:col>
      <xdr:colOff>177800</xdr:colOff>
      <xdr:row>79</xdr:row>
      <xdr:rowOff>8615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519345"/>
          <a:ext cx="889000" cy="3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115503</xdr:rowOff>
    </xdr:from>
    <xdr:to>
      <xdr:col>46</xdr:col>
      <xdr:colOff>38100</xdr:colOff>
      <xdr:row>79</xdr:row>
      <xdr:rowOff>45653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48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36780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58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8615</xdr:rowOff>
    </xdr:from>
    <xdr:to>
      <xdr:col>41</xdr:col>
      <xdr:colOff>50800</xdr:colOff>
      <xdr:row>79</xdr:row>
      <xdr:rowOff>29220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553165"/>
          <a:ext cx="889000" cy="2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100592</xdr:rowOff>
    </xdr:from>
    <xdr:to>
      <xdr:col>41</xdr:col>
      <xdr:colOff>101600</xdr:colOff>
      <xdr:row>79</xdr:row>
      <xdr:rowOff>30742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47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47269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24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113232</xdr:rowOff>
    </xdr:from>
    <xdr:to>
      <xdr:col>36</xdr:col>
      <xdr:colOff>165100</xdr:colOff>
      <xdr:row>79</xdr:row>
      <xdr:rowOff>43382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48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59909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26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103643</xdr:rowOff>
    </xdr:from>
    <xdr:to>
      <xdr:col>55</xdr:col>
      <xdr:colOff>50800</xdr:colOff>
      <xdr:row>79</xdr:row>
      <xdr:rowOff>33793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7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72263</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4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131738</xdr:rowOff>
    </xdr:from>
    <xdr:to>
      <xdr:col>50</xdr:col>
      <xdr:colOff>165100</xdr:colOff>
      <xdr:row>79</xdr:row>
      <xdr:rowOff>61888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50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53015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359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95445</xdr:rowOff>
    </xdr:from>
    <xdr:to>
      <xdr:col>46</xdr:col>
      <xdr:colOff>38100</xdr:colOff>
      <xdr:row>79</xdr:row>
      <xdr:rowOff>25595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6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42122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2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129265</xdr:rowOff>
    </xdr:from>
    <xdr:to>
      <xdr:col>41</xdr:col>
      <xdr:colOff>101600</xdr:colOff>
      <xdr:row>79</xdr:row>
      <xdr:rowOff>59415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50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50542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359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149870</xdr:rowOff>
    </xdr:from>
    <xdr:to>
      <xdr:col>36</xdr:col>
      <xdr:colOff>165100</xdr:colOff>
      <xdr:row>79</xdr:row>
      <xdr:rowOff>80020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52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71147</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361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123351</xdr:rowOff>
    </xdr:from>
    <xdr:to>
      <xdr:col>54</xdr:col>
      <xdr:colOff>189865</xdr:colOff>
      <xdr:row>99</xdr:row>
      <xdr:rowOff>16725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725301"/>
          <a:ext cx="1270" cy="1264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20552</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9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16725</xdr:rowOff>
    </xdr:from>
    <xdr:to>
      <xdr:col>55</xdr:col>
      <xdr:colOff>88900</xdr:colOff>
      <xdr:row>99</xdr:row>
      <xdr:rowOff>16725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9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70028</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50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123351</xdr:rowOff>
    </xdr:from>
    <xdr:to>
      <xdr:col>55</xdr:col>
      <xdr:colOff>88900</xdr:colOff>
      <xdr:row>91</xdr:row>
      <xdr:rowOff>123351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72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69917</xdr:rowOff>
    </xdr:from>
    <xdr:to>
      <xdr:col>55</xdr:col>
      <xdr:colOff>0</xdr:colOff>
      <xdr:row>98</xdr:row>
      <xdr:rowOff>70137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872017"/>
          <a:ext cx="838200" cy="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58289</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517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35412</xdr:rowOff>
    </xdr:from>
    <xdr:to>
      <xdr:col>55</xdr:col>
      <xdr:colOff>50800</xdr:colOff>
      <xdr:row>97</xdr:row>
      <xdr:rowOff>137012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66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1569</xdr:rowOff>
    </xdr:from>
    <xdr:to>
      <xdr:col>50</xdr:col>
      <xdr:colOff>114300</xdr:colOff>
      <xdr:row>98</xdr:row>
      <xdr:rowOff>69917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803669"/>
          <a:ext cx="889000" cy="6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35872</xdr:rowOff>
    </xdr:from>
    <xdr:to>
      <xdr:col>50</xdr:col>
      <xdr:colOff>165100</xdr:colOff>
      <xdr:row>97</xdr:row>
      <xdr:rowOff>137472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6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153999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4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124082</xdr:rowOff>
    </xdr:from>
    <xdr:to>
      <xdr:col>45</xdr:col>
      <xdr:colOff>177800</xdr:colOff>
      <xdr:row>98</xdr:row>
      <xdr:rowOff>1569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754732"/>
          <a:ext cx="889000" cy="4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59578</xdr:rowOff>
    </xdr:from>
    <xdr:to>
      <xdr:col>46</xdr:col>
      <xdr:colOff>38100</xdr:colOff>
      <xdr:row>97</xdr:row>
      <xdr:rowOff>161178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69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6255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46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42176</xdr:rowOff>
    </xdr:from>
    <xdr:to>
      <xdr:col>41</xdr:col>
      <xdr:colOff>50800</xdr:colOff>
      <xdr:row>97</xdr:row>
      <xdr:rowOff>124082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672826"/>
          <a:ext cx="889000" cy="8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38478</xdr:rowOff>
    </xdr:from>
    <xdr:to>
      <xdr:col>41</xdr:col>
      <xdr:colOff>101600</xdr:colOff>
      <xdr:row>97</xdr:row>
      <xdr:rowOff>140078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6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156605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44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84213</xdr:rowOff>
    </xdr:from>
    <xdr:to>
      <xdr:col>36</xdr:col>
      <xdr:colOff>165100</xdr:colOff>
      <xdr:row>98</xdr:row>
      <xdr:rowOff>14363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7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5490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80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19337</xdr:rowOff>
    </xdr:from>
    <xdr:to>
      <xdr:col>55</xdr:col>
      <xdr:colOff>50800</xdr:colOff>
      <xdr:row>98</xdr:row>
      <xdr:rowOff>120937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82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105714</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73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19117</xdr:rowOff>
    </xdr:from>
    <xdr:to>
      <xdr:col>50</xdr:col>
      <xdr:colOff>165100</xdr:colOff>
      <xdr:row>98</xdr:row>
      <xdr:rowOff>120717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82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111844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91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122219</xdr:rowOff>
    </xdr:from>
    <xdr:to>
      <xdr:col>46</xdr:col>
      <xdr:colOff>38100</xdr:colOff>
      <xdr:row>98</xdr:row>
      <xdr:rowOff>52369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5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43496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4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73282</xdr:rowOff>
    </xdr:from>
    <xdr:to>
      <xdr:col>41</xdr:col>
      <xdr:colOff>101600</xdr:colOff>
      <xdr:row>98</xdr:row>
      <xdr:rowOff>3432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7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166009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9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162826</xdr:rowOff>
    </xdr:from>
    <xdr:to>
      <xdr:col>36</xdr:col>
      <xdr:colOff>165100</xdr:colOff>
      <xdr:row>97</xdr:row>
      <xdr:rowOff>92976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2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109503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39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126548</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270048"/>
          <a:ext cx="1269" cy="146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73225</xdr:rowOff>
    </xdr:from>
    <xdr:ext cx="599010"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45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126548</xdr:rowOff>
    </xdr:from>
    <xdr:to>
      <xdr:col>86</xdr:col>
      <xdr:colOff>25400</xdr:colOff>
      <xdr:row>30</xdr:row>
      <xdr:rowOff>126548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270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124472</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68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101595</xdr:rowOff>
    </xdr:from>
    <xdr:to>
      <xdr:col>85</xdr:col>
      <xdr:colOff>177800</xdr:colOff>
      <xdr:row>39</xdr:row>
      <xdr:rowOff>31745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61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88237</xdr:rowOff>
    </xdr:from>
    <xdr:to>
      <xdr:col>81</xdr:col>
      <xdr:colOff>101600</xdr:colOff>
      <xdr:row>39</xdr:row>
      <xdr:rowOff>18387</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03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34914</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14111" y="637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64813</xdr:rowOff>
    </xdr:from>
    <xdr:to>
      <xdr:col>76</xdr:col>
      <xdr:colOff>165100</xdr:colOff>
      <xdr:row>38</xdr:row>
      <xdr:rowOff>166413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579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11490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25111" y="635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68623</xdr:rowOff>
    </xdr:from>
    <xdr:to>
      <xdr:col>72</xdr:col>
      <xdr:colOff>38100</xdr:colOff>
      <xdr:row>38</xdr:row>
      <xdr:rowOff>170223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58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15300</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36111" y="63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68913</xdr:rowOff>
    </xdr:from>
    <xdr:to>
      <xdr:col>67</xdr:col>
      <xdr:colOff>101600</xdr:colOff>
      <xdr:row>38</xdr:row>
      <xdr:rowOff>170513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8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15590</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47111" y="635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164656</xdr:rowOff>
    </xdr:from>
    <xdr:to>
      <xdr:col>85</xdr:col>
      <xdr:colOff>126364</xdr:colOff>
      <xdr:row>79</xdr:row>
      <xdr:rowOff>18630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166156"/>
          <a:ext cx="1269" cy="1397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22457</xdr:rowOff>
    </xdr:from>
    <xdr:ext cx="469744"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6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18630</xdr:rowOff>
    </xdr:from>
    <xdr:to>
      <xdr:col>86</xdr:col>
      <xdr:colOff>25400</xdr:colOff>
      <xdr:row>79</xdr:row>
      <xdr:rowOff>18630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63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111333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941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164656</xdr:rowOff>
    </xdr:from>
    <xdr:to>
      <xdr:col>86</xdr:col>
      <xdr:colOff>25400</xdr:colOff>
      <xdr:row>70</xdr:row>
      <xdr:rowOff>164656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166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119579</xdr:rowOff>
    </xdr:from>
    <xdr:to>
      <xdr:col>85</xdr:col>
      <xdr:colOff>127000</xdr:colOff>
      <xdr:row>78</xdr:row>
      <xdr:rowOff>23887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321229"/>
          <a:ext cx="838200" cy="7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27309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057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4432</xdr:rowOff>
    </xdr:from>
    <xdr:to>
      <xdr:col>85</xdr:col>
      <xdr:colOff>177800</xdr:colOff>
      <xdr:row>77</xdr:row>
      <xdr:rowOff>106032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2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119579</xdr:rowOff>
    </xdr:from>
    <xdr:to>
      <xdr:col>81</xdr:col>
      <xdr:colOff>50800</xdr:colOff>
      <xdr:row>78</xdr:row>
      <xdr:rowOff>20664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321229"/>
          <a:ext cx="889000" cy="7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16777</xdr:rowOff>
    </xdr:from>
    <xdr:to>
      <xdr:col>81</xdr:col>
      <xdr:colOff>101600</xdr:colOff>
      <xdr:row>77</xdr:row>
      <xdr:rowOff>118377</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134904</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99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20664</xdr:rowOff>
    </xdr:from>
    <xdr:to>
      <xdr:col>76</xdr:col>
      <xdr:colOff>114300</xdr:colOff>
      <xdr:row>78</xdr:row>
      <xdr:rowOff>28291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393764"/>
          <a:ext cx="889000" cy="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59985</xdr:rowOff>
    </xdr:from>
    <xdr:to>
      <xdr:col>76</xdr:col>
      <xdr:colOff>165100</xdr:colOff>
      <xdr:row>77</xdr:row>
      <xdr:rowOff>161585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2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6662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03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28291</xdr:rowOff>
    </xdr:from>
    <xdr:to>
      <xdr:col>71</xdr:col>
      <xdr:colOff>177800</xdr:colOff>
      <xdr:row>78</xdr:row>
      <xdr:rowOff>38007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401391"/>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63697</xdr:rowOff>
    </xdr:from>
    <xdr:to>
      <xdr:col>72</xdr:col>
      <xdr:colOff>38100</xdr:colOff>
      <xdr:row>77</xdr:row>
      <xdr:rowOff>165297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2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10374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4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50777</xdr:rowOff>
    </xdr:from>
    <xdr:to>
      <xdr:col>67</xdr:col>
      <xdr:colOff>101600</xdr:colOff>
      <xdr:row>77</xdr:row>
      <xdr:rowOff>152377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25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168904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2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144537</xdr:rowOff>
    </xdr:from>
    <xdr:to>
      <xdr:col>85</xdr:col>
      <xdr:colOff>177800</xdr:colOff>
      <xdr:row>78</xdr:row>
      <xdr:rowOff>74687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34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122964</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32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68779</xdr:rowOff>
    </xdr:from>
    <xdr:to>
      <xdr:col>81</xdr:col>
      <xdr:colOff>101600</xdr:colOff>
      <xdr:row>77</xdr:row>
      <xdr:rowOff>170379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27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161506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36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141314</xdr:rowOff>
    </xdr:from>
    <xdr:to>
      <xdr:col>76</xdr:col>
      <xdr:colOff>165100</xdr:colOff>
      <xdr:row>78</xdr:row>
      <xdr:rowOff>71464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34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62591</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4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148941</xdr:rowOff>
    </xdr:from>
    <xdr:to>
      <xdr:col>72</xdr:col>
      <xdr:colOff>38100</xdr:colOff>
      <xdr:row>78</xdr:row>
      <xdr:rowOff>79091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35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70218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44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158657</xdr:rowOff>
    </xdr:from>
    <xdr:to>
      <xdr:col>67</xdr:col>
      <xdr:colOff>101600</xdr:colOff>
      <xdr:row>78</xdr:row>
      <xdr:rowOff>88807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3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79934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45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154352</xdr:rowOff>
    </xdr:from>
    <xdr:to>
      <xdr:col>85</xdr:col>
      <xdr:colOff>126364</xdr:colOff>
      <xdr:row>99</xdr:row>
      <xdr:rowOff>37133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56302"/>
          <a:ext cx="1269" cy="1254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40960</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1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37133</xdr:rowOff>
    </xdr:from>
    <xdr:to>
      <xdr:col>86</xdr:col>
      <xdr:colOff>25400</xdr:colOff>
      <xdr:row>99</xdr:row>
      <xdr:rowOff>37133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10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101029</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31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154352</xdr:rowOff>
    </xdr:from>
    <xdr:to>
      <xdr:col>86</xdr:col>
      <xdr:colOff>25400</xdr:colOff>
      <xdr:row>91</xdr:row>
      <xdr:rowOff>154352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56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44036</xdr:rowOff>
    </xdr:from>
    <xdr:to>
      <xdr:col>85</xdr:col>
      <xdr:colOff>127000</xdr:colOff>
      <xdr:row>96</xdr:row>
      <xdr:rowOff>61902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503236"/>
          <a:ext cx="838200" cy="1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2100</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804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23673</xdr:rowOff>
    </xdr:from>
    <xdr:to>
      <xdr:col>85</xdr:col>
      <xdr:colOff>177800</xdr:colOff>
      <xdr:row>98</xdr:row>
      <xdr:rowOff>125273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82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44036</xdr:rowOff>
    </xdr:from>
    <xdr:to>
      <xdr:col>81</xdr:col>
      <xdr:colOff>50800</xdr:colOff>
      <xdr:row>97</xdr:row>
      <xdr:rowOff>47313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503236"/>
          <a:ext cx="889000" cy="17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12847</xdr:rowOff>
    </xdr:from>
    <xdr:to>
      <xdr:col>81</xdr:col>
      <xdr:colOff>101600</xdr:colOff>
      <xdr:row>98</xdr:row>
      <xdr:rowOff>114447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81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105574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90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13353</xdr:rowOff>
    </xdr:from>
    <xdr:to>
      <xdr:col>76</xdr:col>
      <xdr:colOff>114300</xdr:colOff>
      <xdr:row>97</xdr:row>
      <xdr:rowOff>47313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644003"/>
          <a:ext cx="889000" cy="3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66704</xdr:rowOff>
    </xdr:from>
    <xdr:to>
      <xdr:col>76</xdr:col>
      <xdr:colOff>165100</xdr:colOff>
      <xdr:row>98</xdr:row>
      <xdr:rowOff>168304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86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159431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6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13353</xdr:rowOff>
    </xdr:from>
    <xdr:to>
      <xdr:col>71</xdr:col>
      <xdr:colOff>177800</xdr:colOff>
      <xdr:row>97</xdr:row>
      <xdr:rowOff>111114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644003"/>
          <a:ext cx="889000" cy="9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71472</xdr:rowOff>
    </xdr:from>
    <xdr:to>
      <xdr:col>72</xdr:col>
      <xdr:colOff>38100</xdr:colOff>
      <xdr:row>99</xdr:row>
      <xdr:rowOff>1622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87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164199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6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71841</xdr:rowOff>
    </xdr:from>
    <xdr:to>
      <xdr:col>67</xdr:col>
      <xdr:colOff>101600</xdr:colOff>
      <xdr:row>99</xdr:row>
      <xdr:rowOff>1991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87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164568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6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11102</xdr:rowOff>
    </xdr:from>
    <xdr:to>
      <xdr:col>85</xdr:col>
      <xdr:colOff>177800</xdr:colOff>
      <xdr:row>96</xdr:row>
      <xdr:rowOff>112702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47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33979</xdr:rowOff>
    </xdr:from>
    <xdr:ext cx="599010"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32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164686</xdr:rowOff>
    </xdr:from>
    <xdr:to>
      <xdr:col>81</xdr:col>
      <xdr:colOff>101600</xdr:colOff>
      <xdr:row>96</xdr:row>
      <xdr:rowOff>94836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45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111363</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181795" y="1622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167963</xdr:rowOff>
    </xdr:from>
    <xdr:to>
      <xdr:col>76</xdr:col>
      <xdr:colOff>165100</xdr:colOff>
      <xdr:row>97</xdr:row>
      <xdr:rowOff>98113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2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114640</xdr:rowOff>
    </xdr:from>
    <xdr:ext cx="59901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292795" y="16402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134003</xdr:rowOff>
    </xdr:from>
    <xdr:to>
      <xdr:col>72</xdr:col>
      <xdr:colOff>38100</xdr:colOff>
      <xdr:row>97</xdr:row>
      <xdr:rowOff>64153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9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80680</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03795" y="1636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60314</xdr:rowOff>
    </xdr:from>
    <xdr:to>
      <xdr:col>67</xdr:col>
      <xdr:colOff>101600</xdr:colOff>
      <xdr:row>97</xdr:row>
      <xdr:rowOff>161914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69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6991</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14795" y="16466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102964</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46464"/>
          <a:ext cx="1269" cy="1408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49641</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2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102964</xdr:rowOff>
    </xdr:from>
    <xdr:to>
      <xdr:col>116</xdr:col>
      <xdr:colOff>152400</xdr:colOff>
      <xdr:row>30</xdr:row>
      <xdr:rowOff>102964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4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53118</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967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30242</xdr:rowOff>
    </xdr:from>
    <xdr:to>
      <xdr:col>116</xdr:col>
      <xdr:colOff>114300</xdr:colOff>
      <xdr:row>38</xdr:row>
      <xdr:rowOff>131842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38745</xdr:rowOff>
    </xdr:from>
    <xdr:to>
      <xdr:col>112</xdr:col>
      <xdr:colOff>38100</xdr:colOff>
      <xdr:row>38</xdr:row>
      <xdr:rowOff>140345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156872</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3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40825</xdr:rowOff>
    </xdr:from>
    <xdr:to>
      <xdr:col>107</xdr:col>
      <xdr:colOff>101600</xdr:colOff>
      <xdr:row>38</xdr:row>
      <xdr:rowOff>142425</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158952</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55593</xdr:rowOff>
    </xdr:from>
    <xdr:to>
      <xdr:col>102</xdr:col>
      <xdr:colOff>165100</xdr:colOff>
      <xdr:row>38</xdr:row>
      <xdr:rowOff>157193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7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2270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3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46495</xdr:rowOff>
    </xdr:from>
    <xdr:to>
      <xdr:col>98</xdr:col>
      <xdr:colOff>38100</xdr:colOff>
      <xdr:row>38</xdr:row>
      <xdr:rowOff>148095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6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164622</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3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8668</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237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18405</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933805"/>
          <a:ext cx="1269" cy="114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168150</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122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136532</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70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18405</xdr:rowOff>
    </xdr:from>
    <xdr:to>
      <xdr:col>116</xdr:col>
      <xdr:colOff>152400</xdr:colOff>
      <xdr:row>52</xdr:row>
      <xdr:rowOff>18405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93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85600</xdr:rowOff>
    </xdr:from>
    <xdr:ext cx="534377"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858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62723</xdr:rowOff>
    </xdr:from>
    <xdr:to>
      <xdr:col>116</xdr:col>
      <xdr:colOff>114300</xdr:colOff>
      <xdr:row>58</xdr:row>
      <xdr:rowOff>164323</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06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78094</xdr:rowOff>
    </xdr:from>
    <xdr:to>
      <xdr:col>112</xdr:col>
      <xdr:colOff>38100</xdr:colOff>
      <xdr:row>59</xdr:row>
      <xdr:rowOff>8244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2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24771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9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80867</xdr:rowOff>
    </xdr:from>
    <xdr:to>
      <xdr:col>107</xdr:col>
      <xdr:colOff>101600</xdr:colOff>
      <xdr:row>59</xdr:row>
      <xdr:rowOff>11017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27544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81373</xdr:rowOff>
    </xdr:from>
    <xdr:to>
      <xdr:col>102</xdr:col>
      <xdr:colOff>165100</xdr:colOff>
      <xdr:row>59</xdr:row>
      <xdr:rowOff>11523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28050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83658</xdr:rowOff>
    </xdr:from>
    <xdr:to>
      <xdr:col>98</xdr:col>
      <xdr:colOff>38100</xdr:colOff>
      <xdr:row>59</xdr:row>
      <xdr:rowOff>13808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30335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41150</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9852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7810</xdr:rowOff>
    </xdr:from>
    <xdr:to>
      <xdr:col>116</xdr:col>
      <xdr:colOff>62864</xdr:colOff>
      <xdr:row>77</xdr:row>
      <xdr:rowOff>137477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009310"/>
          <a:ext cx="1269" cy="1329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141304</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4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137477</xdr:rowOff>
    </xdr:from>
    <xdr:to>
      <xdr:col>116</xdr:col>
      <xdr:colOff>152400</xdr:colOff>
      <xdr:row>77</xdr:row>
      <xdr:rowOff>137477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39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125937</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784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7810</xdr:rowOff>
    </xdr:from>
    <xdr:to>
      <xdr:col>116</xdr:col>
      <xdr:colOff>152400</xdr:colOff>
      <xdr:row>70</xdr:row>
      <xdr:rowOff>7810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00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82448</xdr:rowOff>
    </xdr:from>
    <xdr:to>
      <xdr:col>116</xdr:col>
      <xdr:colOff>63500</xdr:colOff>
      <xdr:row>75</xdr:row>
      <xdr:rowOff>114084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941198"/>
          <a:ext cx="838200" cy="3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106139</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450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83262</xdr:rowOff>
    </xdr:from>
    <xdr:to>
      <xdr:col>116</xdr:col>
      <xdr:colOff>114300</xdr:colOff>
      <xdr:row>74</xdr:row>
      <xdr:rowOff>13412</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59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114084</xdr:rowOff>
    </xdr:from>
    <xdr:to>
      <xdr:col>111</xdr:col>
      <xdr:colOff>177800</xdr:colOff>
      <xdr:row>75</xdr:row>
      <xdr:rowOff>119037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97283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102857</xdr:rowOff>
    </xdr:from>
    <xdr:to>
      <xdr:col>112</xdr:col>
      <xdr:colOff>38100</xdr:colOff>
      <xdr:row>74</xdr:row>
      <xdr:rowOff>33007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61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49534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3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98234</xdr:rowOff>
    </xdr:from>
    <xdr:to>
      <xdr:col>107</xdr:col>
      <xdr:colOff>50800</xdr:colOff>
      <xdr:row>75</xdr:row>
      <xdr:rowOff>119037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2956984"/>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64592</xdr:rowOff>
    </xdr:from>
    <xdr:to>
      <xdr:col>107</xdr:col>
      <xdr:colOff>101600</xdr:colOff>
      <xdr:row>73</xdr:row>
      <xdr:rowOff>166192</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58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11269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35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98234</xdr:rowOff>
    </xdr:from>
    <xdr:to>
      <xdr:col>102</xdr:col>
      <xdr:colOff>114300</xdr:colOff>
      <xdr:row>75</xdr:row>
      <xdr:rowOff>99543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956984"/>
          <a:ext cx="8890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47676</xdr:rowOff>
    </xdr:from>
    <xdr:to>
      <xdr:col>102</xdr:col>
      <xdr:colOff>165100</xdr:colOff>
      <xdr:row>73</xdr:row>
      <xdr:rowOff>149276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56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165803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33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80378</xdr:rowOff>
    </xdr:from>
    <xdr:to>
      <xdr:col>98</xdr:col>
      <xdr:colOff>38100</xdr:colOff>
      <xdr:row>74</xdr:row>
      <xdr:rowOff>10528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596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27055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37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31648</xdr:rowOff>
    </xdr:from>
    <xdr:to>
      <xdr:col>116</xdr:col>
      <xdr:colOff>114300</xdr:colOff>
      <xdr:row>75</xdr:row>
      <xdr:rowOff>133248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89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10075</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86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63284</xdr:rowOff>
    </xdr:from>
    <xdr:to>
      <xdr:col>112</xdr:col>
      <xdr:colOff>38100</xdr:colOff>
      <xdr:row>75</xdr:row>
      <xdr:rowOff>164883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9220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156012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0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68237</xdr:rowOff>
    </xdr:from>
    <xdr:to>
      <xdr:col>107</xdr:col>
      <xdr:colOff>101600</xdr:colOff>
      <xdr:row>75</xdr:row>
      <xdr:rowOff>169838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9269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160965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01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47434</xdr:rowOff>
    </xdr:from>
    <xdr:to>
      <xdr:col>102</xdr:col>
      <xdr:colOff>165100</xdr:colOff>
      <xdr:row>75</xdr:row>
      <xdr:rowOff>149034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90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140161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99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48743</xdr:rowOff>
    </xdr:from>
    <xdr:to>
      <xdr:col>98</xdr:col>
      <xdr:colOff>38100</xdr:colOff>
      <xdr:row>75</xdr:row>
      <xdr:rowOff>150343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90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141470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00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・歳出決算総額は、住民一人当たり約１０７万円となっている。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・人件費については、住民一人当たり約１４万円であり、類似団体平均を約３千円上回っている。</a:t>
          </a:r>
          <a:r>
            <a:rPr kumimoji="1" lang="ja-JP" altLang="ja-JP" sz="1100">
              <a:solidFill>
                <a:schemeClr val="dk1"/>
              </a:solidFill>
              <a:effectLst/>
              <a:latin typeface="+mn-lt"/>
              <a:ea typeface="+mn-ea"/>
              <a:cs typeface="+mn-cs"/>
            </a:rPr>
            <a:t>引き続き会計年度任用職員制度を活用しつつ、</a:t>
          </a:r>
          <a:r>
            <a:rPr kumimoji="1" lang="ja-JP" altLang="en-US" sz="1100">
              <a:solidFill>
                <a:schemeClr val="dk1"/>
              </a:solidFill>
              <a:effectLst/>
              <a:latin typeface="+mn-lt"/>
              <a:ea typeface="+mn-ea"/>
              <a:cs typeface="+mn-cs"/>
            </a:rPr>
            <a:t>業務量に見合った職員の確保を行っていく。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・物件費については、住民一人当たり約２４万円であり、類似団体平均を約１０万円上回っている。観光立町として</a:t>
          </a:r>
          <a:r>
            <a:rPr kumimoji="1" lang="ja-JP" altLang="ja-JP" sz="1100">
              <a:solidFill>
                <a:schemeClr val="dk1"/>
              </a:solidFill>
              <a:effectLst/>
              <a:latin typeface="+mn-lt"/>
              <a:ea typeface="+mn-ea"/>
              <a:cs typeface="+mn-cs"/>
            </a:rPr>
            <a:t>観光関係の委託経費</a:t>
          </a:r>
          <a:r>
            <a:rPr kumimoji="1" lang="ja-JP" altLang="en-US" sz="1100">
              <a:solidFill>
                <a:schemeClr val="dk1"/>
              </a:solidFill>
              <a:effectLst/>
              <a:latin typeface="+mn-lt"/>
              <a:ea typeface="+mn-ea"/>
              <a:cs typeface="+mn-cs"/>
            </a:rPr>
            <a:t>が多額となっていることが要因である。引き続き財源の確保と経費の節約に努める。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維持補修費</a:t>
          </a:r>
          <a:r>
            <a:rPr kumimoji="1" lang="ja-JP" altLang="ja-JP" sz="1100">
              <a:solidFill>
                <a:schemeClr val="dk1"/>
              </a:solidFill>
              <a:effectLst/>
              <a:latin typeface="+mn-lt"/>
              <a:ea typeface="+mn-ea"/>
              <a:cs typeface="+mn-cs"/>
            </a:rPr>
            <a:t>については、住民一人当たり約２</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万円であり、類似団体平均を約１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万円上回っている。</a:t>
          </a:r>
          <a:r>
            <a:rPr kumimoji="1" lang="ja-JP" altLang="en-US" sz="1100">
              <a:solidFill>
                <a:schemeClr val="dk1"/>
              </a:solidFill>
              <a:effectLst/>
              <a:latin typeface="+mn-lt"/>
              <a:ea typeface="+mn-ea"/>
              <a:cs typeface="+mn-cs"/>
            </a:rPr>
            <a:t>除雪費用については減となったが、ごみ処理施設や観光施設の老朽化により修繕費が多額となったことが要因である。公共施設総合管理計画等に基づき、引き続き適正な管理を行っていく。</a:t>
          </a:r>
          <a:endParaRPr kumimoji="1"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6,082
5,695
49.75
6,590,789
6,484,350
94,555
2,635,749
3,185,052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60833</xdr:rowOff>
    </xdr:from>
    <xdr:to>
      <xdr:col>24</xdr:col>
      <xdr:colOff>62865</xdr:colOff>
      <xdr:row>39</xdr:row>
      <xdr:rowOff>57976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4333"/>
          <a:ext cx="1270" cy="1540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61803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57976</xdr:rowOff>
    </xdr:from>
    <xdr:to>
      <xdr:col>24</xdr:col>
      <xdr:colOff>152400</xdr:colOff>
      <xdr:row>39</xdr:row>
      <xdr:rowOff>57976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4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7510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60833</xdr:rowOff>
    </xdr:from>
    <xdr:to>
      <xdr:col>24</xdr:col>
      <xdr:colOff>152400</xdr:colOff>
      <xdr:row>30</xdr:row>
      <xdr:rowOff>60833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4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146748</xdr:rowOff>
    </xdr:from>
    <xdr:to>
      <xdr:col>24</xdr:col>
      <xdr:colOff>63500</xdr:colOff>
      <xdr:row>32</xdr:row>
      <xdr:rowOff>147891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33148"/>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21988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22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43561</xdr:rowOff>
    </xdr:from>
    <xdr:to>
      <xdr:col>24</xdr:col>
      <xdr:colOff>114300</xdr:colOff>
      <xdr:row>35</xdr:row>
      <xdr:rowOff>145161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4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67501</xdr:rowOff>
    </xdr:from>
    <xdr:to>
      <xdr:col>19</xdr:col>
      <xdr:colOff>177800</xdr:colOff>
      <xdr:row>32</xdr:row>
      <xdr:rowOff>147891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553901"/>
          <a:ext cx="889000" cy="8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37084</xdr:rowOff>
    </xdr:from>
    <xdr:to>
      <xdr:col>20</xdr:col>
      <xdr:colOff>38100</xdr:colOff>
      <xdr:row>35</xdr:row>
      <xdr:rowOff>138684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37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129811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3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67501</xdr:rowOff>
    </xdr:from>
    <xdr:to>
      <xdr:col>15</xdr:col>
      <xdr:colOff>50800</xdr:colOff>
      <xdr:row>32</xdr:row>
      <xdr:rowOff>140081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53901"/>
          <a:ext cx="88900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48895</xdr:rowOff>
    </xdr:from>
    <xdr:to>
      <xdr:col>15</xdr:col>
      <xdr:colOff>101600</xdr:colOff>
      <xdr:row>35</xdr:row>
      <xdr:rowOff>150495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4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140081</xdr:rowOff>
    </xdr:from>
    <xdr:to>
      <xdr:col>10</xdr:col>
      <xdr:colOff>114300</xdr:colOff>
      <xdr:row>33</xdr:row>
      <xdr:rowOff>11303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26481"/>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159004</xdr:rowOff>
    </xdr:from>
    <xdr:to>
      <xdr:col>10</xdr:col>
      <xdr:colOff>165100</xdr:colOff>
      <xdr:row>35</xdr:row>
      <xdr:rowOff>89154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88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80281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8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156528</xdr:rowOff>
    </xdr:from>
    <xdr:to>
      <xdr:col>6</xdr:col>
      <xdr:colOff>38100</xdr:colOff>
      <xdr:row>35</xdr:row>
      <xdr:rowOff>86678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8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77805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7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95948</xdr:rowOff>
    </xdr:from>
    <xdr:to>
      <xdr:col>24</xdr:col>
      <xdr:colOff>114300</xdr:colOff>
      <xdr:row>33</xdr:row>
      <xdr:rowOff>26098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8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118825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3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97091</xdr:rowOff>
    </xdr:from>
    <xdr:to>
      <xdr:col>20</xdr:col>
      <xdr:colOff>38100</xdr:colOff>
      <xdr:row>33</xdr:row>
      <xdr:rowOff>27241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8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43768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5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16701</xdr:rowOff>
    </xdr:from>
    <xdr:to>
      <xdr:col>15</xdr:col>
      <xdr:colOff>101600</xdr:colOff>
      <xdr:row>32</xdr:row>
      <xdr:rowOff>118301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0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134828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27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89281</xdr:rowOff>
    </xdr:from>
    <xdr:to>
      <xdr:col>10</xdr:col>
      <xdr:colOff>165100</xdr:colOff>
      <xdr:row>33</xdr:row>
      <xdr:rowOff>19431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35958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35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131953</xdr:rowOff>
    </xdr:from>
    <xdr:to>
      <xdr:col>6</xdr:col>
      <xdr:colOff>38100</xdr:colOff>
      <xdr:row>33</xdr:row>
      <xdr:rowOff>62103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1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78630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3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9391</xdr:rowOff>
    </xdr:from>
    <xdr:to>
      <xdr:col>24</xdr:col>
      <xdr:colOff>62865</xdr:colOff>
      <xdr:row>58</xdr:row>
      <xdr:rowOff>154532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53341"/>
          <a:ext cx="1270" cy="134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158359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154532</xdr:rowOff>
    </xdr:from>
    <xdr:to>
      <xdr:col>24</xdr:col>
      <xdr:colOff>152400</xdr:colOff>
      <xdr:row>58</xdr:row>
      <xdr:rowOff>154532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9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127518</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285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9391</xdr:rowOff>
    </xdr:from>
    <xdr:to>
      <xdr:col>24</xdr:col>
      <xdr:colOff>152400</xdr:colOff>
      <xdr:row>51</xdr:row>
      <xdr:rowOff>9391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53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106658</xdr:rowOff>
    </xdr:from>
    <xdr:to>
      <xdr:col>24</xdr:col>
      <xdr:colOff>63500</xdr:colOff>
      <xdr:row>57</xdr:row>
      <xdr:rowOff>118401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9308"/>
          <a:ext cx="838200" cy="1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132266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4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153839</xdr:rowOff>
    </xdr:from>
    <xdr:to>
      <xdr:col>24</xdr:col>
      <xdr:colOff>114300</xdr:colOff>
      <xdr:row>58</xdr:row>
      <xdr:rowOff>83989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2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95741</xdr:rowOff>
    </xdr:from>
    <xdr:to>
      <xdr:col>19</xdr:col>
      <xdr:colOff>177800</xdr:colOff>
      <xdr:row>57</xdr:row>
      <xdr:rowOff>118401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68391"/>
          <a:ext cx="889000" cy="2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167019</xdr:rowOff>
    </xdr:from>
    <xdr:to>
      <xdr:col>20</xdr:col>
      <xdr:colOff>38100</xdr:colOff>
      <xdr:row>58</xdr:row>
      <xdr:rowOff>97169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88296</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95741</xdr:rowOff>
    </xdr:from>
    <xdr:to>
      <xdr:col>15</xdr:col>
      <xdr:colOff>50800</xdr:colOff>
      <xdr:row>57</xdr:row>
      <xdr:rowOff>170252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68391"/>
          <a:ext cx="889000" cy="7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117610</xdr:rowOff>
    </xdr:from>
    <xdr:to>
      <xdr:col>15</xdr:col>
      <xdr:colOff>101600</xdr:colOff>
      <xdr:row>58</xdr:row>
      <xdr:rowOff>47760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38887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8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170252</xdr:rowOff>
    </xdr:from>
    <xdr:to>
      <xdr:col>10</xdr:col>
      <xdr:colOff>114300</xdr:colOff>
      <xdr:row>58</xdr:row>
      <xdr:rowOff>40895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42902"/>
          <a:ext cx="889000" cy="4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37475</xdr:rowOff>
    </xdr:from>
    <xdr:to>
      <xdr:col>10</xdr:col>
      <xdr:colOff>165100</xdr:colOff>
      <xdr:row>58</xdr:row>
      <xdr:rowOff>139075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8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130202</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7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39837</xdr:rowOff>
    </xdr:from>
    <xdr:to>
      <xdr:col>6</xdr:col>
      <xdr:colOff>38100</xdr:colOff>
      <xdr:row>58</xdr:row>
      <xdr:rowOff>141437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132564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10076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55858</xdr:rowOff>
    </xdr:from>
    <xdr:to>
      <xdr:col>24</xdr:col>
      <xdr:colOff>114300</xdr:colOff>
      <xdr:row>57</xdr:row>
      <xdr:rowOff>157458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78735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7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67601</xdr:rowOff>
    </xdr:from>
    <xdr:to>
      <xdr:col>20</xdr:col>
      <xdr:colOff>38100</xdr:colOff>
      <xdr:row>57</xdr:row>
      <xdr:rowOff>169201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14278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1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44941</xdr:rowOff>
    </xdr:from>
    <xdr:to>
      <xdr:col>15</xdr:col>
      <xdr:colOff>101600</xdr:colOff>
      <xdr:row>57</xdr:row>
      <xdr:rowOff>146541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163068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9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119452</xdr:rowOff>
    </xdr:from>
    <xdr:to>
      <xdr:col>10</xdr:col>
      <xdr:colOff>165100</xdr:colOff>
      <xdr:row>58</xdr:row>
      <xdr:rowOff>49602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66129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6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161545</xdr:rowOff>
    </xdr:from>
    <xdr:to>
      <xdr:col>6</xdr:col>
      <xdr:colOff>38100</xdr:colOff>
      <xdr:row>58</xdr:row>
      <xdr:rowOff>91695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3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108222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0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64863</xdr:rowOff>
    </xdr:from>
    <xdr:to>
      <xdr:col>24</xdr:col>
      <xdr:colOff>62865</xdr:colOff>
      <xdr:row>78</xdr:row>
      <xdr:rowOff>111503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37813"/>
          <a:ext cx="1270" cy="124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115330</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8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111503</xdr:rowOff>
    </xdr:from>
    <xdr:to>
      <xdr:col>24</xdr:col>
      <xdr:colOff>152400</xdr:colOff>
      <xdr:row>78</xdr:row>
      <xdr:rowOff>111503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84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11540</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201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315,208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64863</xdr:rowOff>
    </xdr:from>
    <xdr:to>
      <xdr:col>24</xdr:col>
      <xdr:colOff>152400</xdr:colOff>
      <xdr:row>71</xdr:row>
      <xdr:rowOff>64863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37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108649</xdr:rowOff>
    </xdr:from>
    <xdr:to>
      <xdr:col>24</xdr:col>
      <xdr:colOff>63500</xdr:colOff>
      <xdr:row>76</xdr:row>
      <xdr:rowOff>118943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38849"/>
          <a:ext cx="838200"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139797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27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116920</xdr:rowOff>
    </xdr:from>
    <xdr:to>
      <xdr:col>24</xdr:col>
      <xdr:colOff>114300</xdr:colOff>
      <xdr:row>76</xdr:row>
      <xdr:rowOff>47070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118943</xdr:rowOff>
    </xdr:from>
    <xdr:to>
      <xdr:col>19</xdr:col>
      <xdr:colOff>177800</xdr:colOff>
      <xdr:row>77</xdr:row>
      <xdr:rowOff>141026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49143"/>
          <a:ext cx="889000" cy="19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60051</xdr:rowOff>
    </xdr:from>
    <xdr:to>
      <xdr:col>20</xdr:col>
      <xdr:colOff>38100</xdr:colOff>
      <xdr:row>75</xdr:row>
      <xdr:rowOff>161651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18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6728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9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141026</xdr:rowOff>
    </xdr:from>
    <xdr:to>
      <xdr:col>15</xdr:col>
      <xdr:colOff>50800</xdr:colOff>
      <xdr:row>78</xdr:row>
      <xdr:rowOff>4056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342676"/>
          <a:ext cx="889000" cy="3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80102</xdr:rowOff>
    </xdr:from>
    <xdr:to>
      <xdr:col>15</xdr:col>
      <xdr:colOff>101600</xdr:colOff>
      <xdr:row>77</xdr:row>
      <xdr:rowOff>10252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11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26779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85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4056</xdr:rowOff>
    </xdr:from>
    <xdr:to>
      <xdr:col>10</xdr:col>
      <xdr:colOff>114300</xdr:colOff>
      <xdr:row>78</xdr:row>
      <xdr:rowOff>20658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7156"/>
          <a:ext cx="889000" cy="1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103093</xdr:rowOff>
    </xdr:from>
    <xdr:to>
      <xdr:col>10</xdr:col>
      <xdr:colOff>165100</xdr:colOff>
      <xdr:row>77</xdr:row>
      <xdr:rowOff>33243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3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49770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0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130139</xdr:rowOff>
    </xdr:from>
    <xdr:to>
      <xdr:col>6</xdr:col>
      <xdr:colOff>38100</xdr:colOff>
      <xdr:row>77</xdr:row>
      <xdr:rowOff>60289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60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76816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35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57849</xdr:rowOff>
    </xdr:from>
    <xdr:to>
      <xdr:col>24</xdr:col>
      <xdr:colOff>114300</xdr:colOff>
      <xdr:row>76</xdr:row>
      <xdr:rowOff>159449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36276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6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68143</xdr:rowOff>
    </xdr:from>
    <xdr:to>
      <xdr:col>20</xdr:col>
      <xdr:colOff>38100</xdr:colOff>
      <xdr:row>76</xdr:row>
      <xdr:rowOff>169743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160870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91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90226</xdr:rowOff>
    </xdr:from>
    <xdr:to>
      <xdr:col>15</xdr:col>
      <xdr:colOff>101600</xdr:colOff>
      <xdr:row>78</xdr:row>
      <xdr:rowOff>20376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9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11503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84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124706</xdr:rowOff>
    </xdr:from>
    <xdr:to>
      <xdr:col>10</xdr:col>
      <xdr:colOff>165100</xdr:colOff>
      <xdr:row>78</xdr:row>
      <xdr:rowOff>54856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45983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9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141308</xdr:rowOff>
    </xdr:from>
    <xdr:to>
      <xdr:col>6</xdr:col>
      <xdr:colOff>38100</xdr:colOff>
      <xdr:row>78</xdr:row>
      <xdr:rowOff>71458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62585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5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51002</xdr:rowOff>
    </xdr:from>
    <xdr:to>
      <xdr:col>24</xdr:col>
      <xdr:colOff>62865</xdr:colOff>
      <xdr:row>99</xdr:row>
      <xdr:rowOff>3527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652952"/>
          <a:ext cx="1270" cy="132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7354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8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3527</xdr:rowOff>
    </xdr:from>
    <xdr:to>
      <xdr:col>24</xdr:col>
      <xdr:colOff>152400</xdr:colOff>
      <xdr:row>99</xdr:row>
      <xdr:rowOff>3527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77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169129</xdr:rowOff>
    </xdr:from>
    <xdr:ext cx="690189"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4281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1,074,841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51002</xdr:rowOff>
    </xdr:from>
    <xdr:to>
      <xdr:col>24</xdr:col>
      <xdr:colOff>152400</xdr:colOff>
      <xdr:row>91</xdr:row>
      <xdr:rowOff>51002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652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106749</xdr:rowOff>
    </xdr:from>
    <xdr:to>
      <xdr:col>24</xdr:col>
      <xdr:colOff>63500</xdr:colOff>
      <xdr:row>98</xdr:row>
      <xdr:rowOff>120351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08849"/>
          <a:ext cx="838200" cy="1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68894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99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46017</xdr:rowOff>
    </xdr:from>
    <xdr:to>
      <xdr:col>24</xdr:col>
      <xdr:colOff>114300</xdr:colOff>
      <xdr:row>98</xdr:row>
      <xdr:rowOff>147617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4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120351</xdr:rowOff>
    </xdr:from>
    <xdr:to>
      <xdr:col>19</xdr:col>
      <xdr:colOff>177800</xdr:colOff>
      <xdr:row>98</xdr:row>
      <xdr:rowOff>122943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22451"/>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55276</xdr:rowOff>
    </xdr:from>
    <xdr:to>
      <xdr:col>20</xdr:col>
      <xdr:colOff>38100</xdr:colOff>
      <xdr:row>98</xdr:row>
      <xdr:rowOff>156876</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57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1953</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3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122943</xdr:rowOff>
    </xdr:from>
    <xdr:to>
      <xdr:col>15</xdr:col>
      <xdr:colOff>50800</xdr:colOff>
      <xdr:row>98</xdr:row>
      <xdr:rowOff>125568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25043"/>
          <a:ext cx="889000" cy="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67610</xdr:rowOff>
    </xdr:from>
    <xdr:to>
      <xdr:col>15</xdr:col>
      <xdr:colOff>101600</xdr:colOff>
      <xdr:row>98</xdr:row>
      <xdr:rowOff>169210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6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14287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4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123143</xdr:rowOff>
    </xdr:from>
    <xdr:to>
      <xdr:col>10</xdr:col>
      <xdr:colOff>114300</xdr:colOff>
      <xdr:row>98</xdr:row>
      <xdr:rowOff>125568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925243"/>
          <a:ext cx="889000" cy="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73422</xdr:rowOff>
    </xdr:from>
    <xdr:to>
      <xdr:col>10</xdr:col>
      <xdr:colOff>165100</xdr:colOff>
      <xdr:row>99</xdr:row>
      <xdr:rowOff>3572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7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20099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5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66602</xdr:rowOff>
    </xdr:from>
    <xdr:to>
      <xdr:col>6</xdr:col>
      <xdr:colOff>38100</xdr:colOff>
      <xdr:row>98</xdr:row>
      <xdr:rowOff>168202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6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13279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4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55949</xdr:rowOff>
    </xdr:from>
    <xdr:to>
      <xdr:col>24</xdr:col>
      <xdr:colOff>114300</xdr:colOff>
      <xdr:row>98</xdr:row>
      <xdr:rowOff>157549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5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24445</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2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69551</xdr:rowOff>
    </xdr:from>
    <xdr:to>
      <xdr:col>20</xdr:col>
      <xdr:colOff>38100</xdr:colOff>
      <xdr:row>98</xdr:row>
      <xdr:rowOff>171151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7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162278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6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72143</xdr:rowOff>
    </xdr:from>
    <xdr:to>
      <xdr:col>15</xdr:col>
      <xdr:colOff>101600</xdr:colOff>
      <xdr:row>99</xdr:row>
      <xdr:rowOff>2293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7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164870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6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74768</xdr:rowOff>
    </xdr:from>
    <xdr:to>
      <xdr:col>10</xdr:col>
      <xdr:colOff>165100</xdr:colOff>
      <xdr:row>99</xdr:row>
      <xdr:rowOff>4918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7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167495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6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72343</xdr:rowOff>
    </xdr:from>
    <xdr:to>
      <xdr:col>6</xdr:col>
      <xdr:colOff>38100</xdr:colOff>
      <xdr:row>99</xdr:row>
      <xdr:rowOff>2493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7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165070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6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85979</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00929"/>
          <a:ext cx="127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148150</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632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32656</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7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85979</xdr:rowOff>
    </xdr:from>
    <xdr:to>
      <xdr:col>55</xdr:col>
      <xdr:colOff>88900</xdr:colOff>
      <xdr:row>31</xdr:row>
      <xdr:rowOff>85979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00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139654</xdr:rowOff>
    </xdr:from>
    <xdr:to>
      <xdr:col>55</xdr:col>
      <xdr:colOff>0</xdr:colOff>
      <xdr:row>38</xdr:row>
      <xdr:rowOff>139654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7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65600</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092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42723</xdr:rowOff>
    </xdr:from>
    <xdr:to>
      <xdr:col>55</xdr:col>
      <xdr:colOff>50800</xdr:colOff>
      <xdr:row>38</xdr:row>
      <xdr:rowOff>144323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139654</xdr:rowOff>
    </xdr:from>
    <xdr:to>
      <xdr:col>50</xdr:col>
      <xdr:colOff>114300</xdr:colOff>
      <xdr:row>38</xdr:row>
      <xdr:rowOff>139654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50998</xdr:rowOff>
    </xdr:from>
    <xdr:to>
      <xdr:col>50</xdr:col>
      <xdr:colOff>165100</xdr:colOff>
      <xdr:row>38</xdr:row>
      <xdr:rowOff>152598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169125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139654</xdr:rowOff>
    </xdr:from>
    <xdr:to>
      <xdr:col>45</xdr:col>
      <xdr:colOff>177800</xdr:colOff>
      <xdr:row>38</xdr:row>
      <xdr:rowOff>139654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41534</xdr:rowOff>
    </xdr:from>
    <xdr:to>
      <xdr:col>46</xdr:col>
      <xdr:colOff>38100</xdr:colOff>
      <xdr:row>38</xdr:row>
      <xdr:rowOff>143134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159661</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139654</xdr:rowOff>
    </xdr:from>
    <xdr:to>
      <xdr:col>41</xdr:col>
      <xdr:colOff>50800</xdr:colOff>
      <xdr:row>38</xdr:row>
      <xdr:rowOff>139654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34219</xdr:rowOff>
    </xdr:from>
    <xdr:to>
      <xdr:col>41</xdr:col>
      <xdr:colOff>101600</xdr:colOff>
      <xdr:row>38</xdr:row>
      <xdr:rowOff>135819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152346</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324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32893</xdr:rowOff>
    </xdr:from>
    <xdr:to>
      <xdr:col>36</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151020</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3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88854</xdr:rowOff>
    </xdr:from>
    <xdr:to>
      <xdr:col>55</xdr:col>
      <xdr:colOff>50800</xdr:colOff>
      <xdr:row>39</xdr:row>
      <xdr:rowOff>19004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21150</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362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88854</xdr:rowOff>
    </xdr:from>
    <xdr:to>
      <xdr:col>50</xdr:col>
      <xdr:colOff>165100</xdr:colOff>
      <xdr:row>39</xdr:row>
      <xdr:rowOff>19004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10131</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88854</xdr:rowOff>
    </xdr:from>
    <xdr:to>
      <xdr:col>46</xdr:col>
      <xdr:colOff>38100</xdr:colOff>
      <xdr:row>39</xdr:row>
      <xdr:rowOff>19004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10131</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88854</xdr:rowOff>
    </xdr:from>
    <xdr:to>
      <xdr:col>41</xdr:col>
      <xdr:colOff>101600</xdr:colOff>
      <xdr:row>39</xdr:row>
      <xdr:rowOff>19004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10131</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88854</xdr:rowOff>
    </xdr:from>
    <xdr:to>
      <xdr:col>36</xdr:col>
      <xdr:colOff>165100</xdr:colOff>
      <xdr:row>39</xdr:row>
      <xdr:rowOff>19004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10131</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71867</xdr:rowOff>
    </xdr:from>
    <xdr:to>
      <xdr:col>54</xdr:col>
      <xdr:colOff>189865</xdr:colOff>
      <xdr:row>59</xdr:row>
      <xdr:rowOff>36293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15817"/>
          <a:ext cx="1270" cy="1336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40120</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36293</xdr:rowOff>
    </xdr:from>
    <xdr:to>
      <xdr:col>55</xdr:col>
      <xdr:colOff>88900</xdr:colOff>
      <xdr:row>59</xdr:row>
      <xdr:rowOff>36293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18544</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9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352,804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71867</xdr:rowOff>
    </xdr:from>
    <xdr:to>
      <xdr:col>55</xdr:col>
      <xdr:colOff>88900</xdr:colOff>
      <xdr:row>51</xdr:row>
      <xdr:rowOff>71867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15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32848</xdr:rowOff>
    </xdr:from>
    <xdr:to>
      <xdr:col>55</xdr:col>
      <xdr:colOff>0</xdr:colOff>
      <xdr:row>59</xdr:row>
      <xdr:rowOff>34937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148398"/>
          <a:ext cx="83820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6453</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791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155026</xdr:rowOff>
    </xdr:from>
    <xdr:to>
      <xdr:col>55</xdr:col>
      <xdr:colOff>50800</xdr:colOff>
      <xdr:row>58</xdr:row>
      <xdr:rowOff>85176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34937</xdr:rowOff>
    </xdr:from>
    <xdr:to>
      <xdr:col>50</xdr:col>
      <xdr:colOff>114300</xdr:colOff>
      <xdr:row>59</xdr:row>
      <xdr:rowOff>36560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150487"/>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143189</xdr:rowOff>
    </xdr:from>
    <xdr:to>
      <xdr:col>50</xdr:col>
      <xdr:colOff>165100</xdr:colOff>
      <xdr:row>58</xdr:row>
      <xdr:rowOff>73339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89866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36560</xdr:rowOff>
    </xdr:from>
    <xdr:to>
      <xdr:col>45</xdr:col>
      <xdr:colOff>177800</xdr:colOff>
      <xdr:row>59</xdr:row>
      <xdr:rowOff>38084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5211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166453</xdr:rowOff>
    </xdr:from>
    <xdr:to>
      <xdr:col>46</xdr:col>
      <xdr:colOff>38100</xdr:colOff>
      <xdr:row>58</xdr:row>
      <xdr:rowOff>96603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113130</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26257</xdr:rowOff>
    </xdr:from>
    <xdr:to>
      <xdr:col>41</xdr:col>
      <xdr:colOff>50800</xdr:colOff>
      <xdr:row>59</xdr:row>
      <xdr:rowOff>38084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141807"/>
          <a:ext cx="889000" cy="1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157114</xdr:rowOff>
    </xdr:from>
    <xdr:to>
      <xdr:col>41</xdr:col>
      <xdr:colOff>101600</xdr:colOff>
      <xdr:row>58</xdr:row>
      <xdr:rowOff>87264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2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103791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164589</xdr:rowOff>
    </xdr:from>
    <xdr:to>
      <xdr:col>36</xdr:col>
      <xdr:colOff>165100</xdr:colOff>
      <xdr:row>58</xdr:row>
      <xdr:rowOff>94739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111266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1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153498</xdr:rowOff>
    </xdr:from>
    <xdr:to>
      <xdr:col>55</xdr:col>
      <xdr:colOff>50800</xdr:colOff>
      <xdr:row>59</xdr:row>
      <xdr:rowOff>83648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9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68425</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1001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155587</xdr:rowOff>
    </xdr:from>
    <xdr:to>
      <xdr:col>50</xdr:col>
      <xdr:colOff>165100</xdr:colOff>
      <xdr:row>59</xdr:row>
      <xdr:rowOff>85737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9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76864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9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157210</xdr:rowOff>
    </xdr:from>
    <xdr:to>
      <xdr:col>46</xdr:col>
      <xdr:colOff>38100</xdr:colOff>
      <xdr:row>59</xdr:row>
      <xdr:rowOff>87360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78487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9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158734</xdr:rowOff>
    </xdr:from>
    <xdr:to>
      <xdr:col>41</xdr:col>
      <xdr:colOff>101600</xdr:colOff>
      <xdr:row>59</xdr:row>
      <xdr:rowOff>88884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1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80011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9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146907</xdr:rowOff>
    </xdr:from>
    <xdr:to>
      <xdr:col>36</xdr:col>
      <xdr:colOff>165100</xdr:colOff>
      <xdr:row>59</xdr:row>
      <xdr:rowOff>77057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9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68184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4868</xdr:rowOff>
    </xdr:from>
    <xdr:to>
      <xdr:col>54</xdr:col>
      <xdr:colOff>189865</xdr:colOff>
      <xdr:row>79</xdr:row>
      <xdr:rowOff>40997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77818"/>
          <a:ext cx="1270" cy="1407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44824</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40997</xdr:rowOff>
    </xdr:from>
    <xdr:to>
      <xdr:col>55</xdr:col>
      <xdr:colOff>88900</xdr:colOff>
      <xdr:row>79</xdr:row>
      <xdr:rowOff>40997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5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122995</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5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370,389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4868</xdr:rowOff>
    </xdr:from>
    <xdr:to>
      <xdr:col>55</xdr:col>
      <xdr:colOff>88900</xdr:colOff>
      <xdr:row>71</xdr:row>
      <xdr:rowOff>4868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7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90433</xdr:rowOff>
    </xdr:from>
    <xdr:to>
      <xdr:col>55</xdr:col>
      <xdr:colOff>0</xdr:colOff>
      <xdr:row>76</xdr:row>
      <xdr:rowOff>147999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949183"/>
          <a:ext cx="838200" cy="22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140662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423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162235</xdr:rowOff>
    </xdr:from>
    <xdr:to>
      <xdr:col>55</xdr:col>
      <xdr:colOff>50800</xdr:colOff>
      <xdr:row>78</xdr:row>
      <xdr:rowOff>92385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147999</xdr:rowOff>
    </xdr:from>
    <xdr:to>
      <xdr:col>50</xdr:col>
      <xdr:colOff>114300</xdr:colOff>
      <xdr:row>77</xdr:row>
      <xdr:rowOff>66945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178199"/>
          <a:ext cx="889000" cy="9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10959</xdr:rowOff>
    </xdr:from>
    <xdr:to>
      <xdr:col>50</xdr:col>
      <xdr:colOff>165100</xdr:colOff>
      <xdr:row>78</xdr:row>
      <xdr:rowOff>112559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103686</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66945</xdr:rowOff>
    </xdr:from>
    <xdr:to>
      <xdr:col>45</xdr:col>
      <xdr:colOff>177800</xdr:colOff>
      <xdr:row>77</xdr:row>
      <xdr:rowOff>74301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268595"/>
          <a:ext cx="889000" cy="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14101</xdr:rowOff>
    </xdr:from>
    <xdr:to>
      <xdr:col>46</xdr:col>
      <xdr:colOff>38100</xdr:colOff>
      <xdr:row>78</xdr:row>
      <xdr:rowOff>115701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106828</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154536</xdr:rowOff>
    </xdr:from>
    <xdr:to>
      <xdr:col>41</xdr:col>
      <xdr:colOff>50800</xdr:colOff>
      <xdr:row>77</xdr:row>
      <xdr:rowOff>74301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184736"/>
          <a:ext cx="889000" cy="9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27262</xdr:rowOff>
    </xdr:from>
    <xdr:to>
      <xdr:col>41</xdr:col>
      <xdr:colOff>101600</xdr:colOff>
      <xdr:row>78</xdr:row>
      <xdr:rowOff>128862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119989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49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53586</xdr:rowOff>
    </xdr:from>
    <xdr:to>
      <xdr:col>36</xdr:col>
      <xdr:colOff>165100</xdr:colOff>
      <xdr:row>78</xdr:row>
      <xdr:rowOff>155186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146313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1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39633</xdr:rowOff>
    </xdr:from>
    <xdr:to>
      <xdr:col>55</xdr:col>
      <xdr:colOff>50800</xdr:colOff>
      <xdr:row>75</xdr:row>
      <xdr:rowOff>141233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89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62510</xdr:rowOff>
    </xdr:from>
    <xdr:ext cx="599010"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749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97199</xdr:rowOff>
    </xdr:from>
    <xdr:to>
      <xdr:col>50</xdr:col>
      <xdr:colOff>165100</xdr:colOff>
      <xdr:row>77</xdr:row>
      <xdr:rowOff>27349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1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43875</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39795" y="1290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16145</xdr:rowOff>
    </xdr:from>
    <xdr:to>
      <xdr:col>46</xdr:col>
      <xdr:colOff>38100</xdr:colOff>
      <xdr:row>77</xdr:row>
      <xdr:rowOff>117745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1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134272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99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23501</xdr:rowOff>
    </xdr:from>
    <xdr:to>
      <xdr:col>41</xdr:col>
      <xdr:colOff>101600</xdr:colOff>
      <xdr:row>77</xdr:row>
      <xdr:rowOff>125101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2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141628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00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103736</xdr:rowOff>
    </xdr:from>
    <xdr:to>
      <xdr:col>36</xdr:col>
      <xdr:colOff>165100</xdr:colOff>
      <xdr:row>77</xdr:row>
      <xdr:rowOff>33886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3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50413</xdr:rowOff>
    </xdr:from>
    <xdr:ext cx="59901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672795" y="1290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61486</xdr:rowOff>
    </xdr:from>
    <xdr:to>
      <xdr:col>54</xdr:col>
      <xdr:colOff>189865</xdr:colOff>
      <xdr:row>98</xdr:row>
      <xdr:rowOff>60367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834886"/>
          <a:ext cx="1270" cy="1027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64194</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86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60367</xdr:rowOff>
    </xdr:from>
    <xdr:to>
      <xdr:col>55</xdr:col>
      <xdr:colOff>88900</xdr:colOff>
      <xdr:row>98</xdr:row>
      <xdr:rowOff>60367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862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8163</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61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242,107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61486</xdr:rowOff>
    </xdr:from>
    <xdr:to>
      <xdr:col>55</xdr:col>
      <xdr:colOff>88900</xdr:colOff>
      <xdr:row>92</xdr:row>
      <xdr:rowOff>61486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83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168380</xdr:rowOff>
    </xdr:from>
    <xdr:to>
      <xdr:col>55</xdr:col>
      <xdr:colOff>0</xdr:colOff>
      <xdr:row>96</xdr:row>
      <xdr:rowOff>42605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456130"/>
          <a:ext cx="838200" cy="4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35447</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494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57020</xdr:rowOff>
    </xdr:from>
    <xdr:to>
      <xdr:col>55</xdr:col>
      <xdr:colOff>50800</xdr:colOff>
      <xdr:row>96</xdr:row>
      <xdr:rowOff>158620</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93244</xdr:rowOff>
    </xdr:from>
    <xdr:to>
      <xdr:col>50</xdr:col>
      <xdr:colOff>114300</xdr:colOff>
      <xdr:row>96</xdr:row>
      <xdr:rowOff>42605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750300" y="16380994"/>
          <a:ext cx="889000" cy="12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53394</xdr:rowOff>
    </xdr:from>
    <xdr:to>
      <xdr:col>50</xdr:col>
      <xdr:colOff>165100</xdr:colOff>
      <xdr:row>96</xdr:row>
      <xdr:rowOff>154994</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146121</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93244</xdr:rowOff>
    </xdr:from>
    <xdr:to>
      <xdr:col>45</xdr:col>
      <xdr:colOff>177800</xdr:colOff>
      <xdr:row>95</xdr:row>
      <xdr:rowOff>161491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380994"/>
          <a:ext cx="889000" cy="6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73644</xdr:rowOff>
    </xdr:from>
    <xdr:to>
      <xdr:col>46</xdr:col>
      <xdr:colOff>38100</xdr:colOff>
      <xdr:row>97</xdr:row>
      <xdr:rowOff>3794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166371</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161491</xdr:rowOff>
    </xdr:from>
    <xdr:to>
      <xdr:col>41</xdr:col>
      <xdr:colOff>50800</xdr:colOff>
      <xdr:row>96</xdr:row>
      <xdr:rowOff>7871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449241"/>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13728</xdr:rowOff>
    </xdr:from>
    <xdr:to>
      <xdr:col>41</xdr:col>
      <xdr:colOff>101600</xdr:colOff>
      <xdr:row>96</xdr:row>
      <xdr:rowOff>115328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4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106455</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56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63539</xdr:rowOff>
    </xdr:from>
    <xdr:to>
      <xdr:col>36</xdr:col>
      <xdr:colOff>165100</xdr:colOff>
      <xdr:row>96</xdr:row>
      <xdr:rowOff>165139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5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156266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6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117580</xdr:rowOff>
    </xdr:from>
    <xdr:to>
      <xdr:col>55</xdr:col>
      <xdr:colOff>50800</xdr:colOff>
      <xdr:row>96</xdr:row>
      <xdr:rowOff>47730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4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140457</xdr:rowOff>
    </xdr:from>
    <xdr:ext cx="599010"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256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163255</xdr:rowOff>
    </xdr:from>
    <xdr:to>
      <xdr:col>50</xdr:col>
      <xdr:colOff>165100</xdr:colOff>
      <xdr:row>96</xdr:row>
      <xdr:rowOff>93405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45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109932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22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42444</xdr:rowOff>
    </xdr:from>
    <xdr:to>
      <xdr:col>46</xdr:col>
      <xdr:colOff>38100</xdr:colOff>
      <xdr:row>95</xdr:row>
      <xdr:rowOff>144044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33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160571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50795" y="1610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110691</xdr:rowOff>
    </xdr:from>
    <xdr:to>
      <xdr:col>41</xdr:col>
      <xdr:colOff>101600</xdr:colOff>
      <xdr:row>96</xdr:row>
      <xdr:rowOff>40841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39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57368</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61795" y="1617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128521</xdr:rowOff>
    </xdr:from>
    <xdr:to>
      <xdr:col>36</xdr:col>
      <xdr:colOff>165100</xdr:colOff>
      <xdr:row>96</xdr:row>
      <xdr:rowOff>58671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41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75198</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672795" y="1619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19590</xdr:rowOff>
    </xdr:from>
    <xdr:to>
      <xdr:col>85</xdr:col>
      <xdr:colOff>126364</xdr:colOff>
      <xdr:row>39</xdr:row>
      <xdr:rowOff>72492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4540"/>
          <a:ext cx="1269" cy="1424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76319</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7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72492</xdr:rowOff>
    </xdr:from>
    <xdr:to>
      <xdr:col>86</xdr:col>
      <xdr:colOff>25400</xdr:colOff>
      <xdr:row>39</xdr:row>
      <xdr:rowOff>72492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75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137717</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0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19590</xdr:rowOff>
    </xdr:from>
    <xdr:to>
      <xdr:col>86</xdr:col>
      <xdr:colOff>25400</xdr:colOff>
      <xdr:row>31</xdr:row>
      <xdr:rowOff>19590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128441</xdr:rowOff>
    </xdr:from>
    <xdr:to>
      <xdr:col>85</xdr:col>
      <xdr:colOff>127000</xdr:colOff>
      <xdr:row>38</xdr:row>
      <xdr:rowOff>16694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72091"/>
          <a:ext cx="838200" cy="5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3440</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5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152013</xdr:rowOff>
    </xdr:from>
    <xdr:to>
      <xdr:col>85</xdr:col>
      <xdr:colOff>177800</xdr:colOff>
      <xdr:row>37</xdr:row>
      <xdr:rowOff>82163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2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143967</xdr:rowOff>
    </xdr:from>
    <xdr:to>
      <xdr:col>81</xdr:col>
      <xdr:colOff>50800</xdr:colOff>
      <xdr:row>38</xdr:row>
      <xdr:rowOff>16694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87617"/>
          <a:ext cx="8890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166967</xdr:rowOff>
    </xdr:from>
    <xdr:to>
      <xdr:col>81</xdr:col>
      <xdr:colOff>101600</xdr:colOff>
      <xdr:row>37</xdr:row>
      <xdr:rowOff>97117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39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113644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1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143967</xdr:rowOff>
    </xdr:from>
    <xdr:to>
      <xdr:col>76</xdr:col>
      <xdr:colOff>114300</xdr:colOff>
      <xdr:row>37</xdr:row>
      <xdr:rowOff>154349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87617"/>
          <a:ext cx="8890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143097</xdr:rowOff>
    </xdr:from>
    <xdr:to>
      <xdr:col>76</xdr:col>
      <xdr:colOff>165100</xdr:colOff>
      <xdr:row>37</xdr:row>
      <xdr:rowOff>73247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1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89774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9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125546</xdr:rowOff>
    </xdr:from>
    <xdr:to>
      <xdr:col>71</xdr:col>
      <xdr:colOff>177800</xdr:colOff>
      <xdr:row>37</xdr:row>
      <xdr:rowOff>154349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69196"/>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20034</xdr:rowOff>
    </xdr:from>
    <xdr:to>
      <xdr:col>72</xdr:col>
      <xdr:colOff>38100</xdr:colOff>
      <xdr:row>37</xdr:row>
      <xdr:rowOff>121634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138161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3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55448</xdr:rowOff>
    </xdr:from>
    <xdr:to>
      <xdr:col>67</xdr:col>
      <xdr:colOff>101600</xdr:colOff>
      <xdr:row>37</xdr:row>
      <xdr:rowOff>157048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2125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7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77641</xdr:rowOff>
    </xdr:from>
    <xdr:to>
      <xdr:col>85</xdr:col>
      <xdr:colOff>177800</xdr:colOff>
      <xdr:row>38</xdr:row>
      <xdr:rowOff>7792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212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56068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9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137344</xdr:rowOff>
    </xdr:from>
    <xdr:to>
      <xdr:col>81</xdr:col>
      <xdr:colOff>101600</xdr:colOff>
      <xdr:row>38</xdr:row>
      <xdr:rowOff>67494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8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58621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7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93167</xdr:rowOff>
    </xdr:from>
    <xdr:to>
      <xdr:col>76</xdr:col>
      <xdr:colOff>165100</xdr:colOff>
      <xdr:row>38</xdr:row>
      <xdr:rowOff>23317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14444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103549</xdr:rowOff>
    </xdr:from>
    <xdr:to>
      <xdr:col>72</xdr:col>
      <xdr:colOff>38100</xdr:colOff>
      <xdr:row>38</xdr:row>
      <xdr:rowOff>33699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24826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74746</xdr:rowOff>
    </xdr:from>
    <xdr:to>
      <xdr:col>67</xdr:col>
      <xdr:colOff>101600</xdr:colOff>
      <xdr:row>38</xdr:row>
      <xdr:rowOff>4896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1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167473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1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131017</xdr:rowOff>
    </xdr:from>
    <xdr:to>
      <xdr:col>85</xdr:col>
      <xdr:colOff>126364</xdr:colOff>
      <xdr:row>58</xdr:row>
      <xdr:rowOff>55228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874967"/>
          <a:ext cx="1269" cy="112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59055</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0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55228</xdr:rowOff>
    </xdr:from>
    <xdr:to>
      <xdr:col>86</xdr:col>
      <xdr:colOff>25400</xdr:colOff>
      <xdr:row>58</xdr:row>
      <xdr:rowOff>55228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99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77694</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65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337,279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131017</xdr:rowOff>
    </xdr:from>
    <xdr:to>
      <xdr:col>86</xdr:col>
      <xdr:colOff>25400</xdr:colOff>
      <xdr:row>51</xdr:row>
      <xdr:rowOff>131017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87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152517</xdr:rowOff>
    </xdr:from>
    <xdr:to>
      <xdr:col>85</xdr:col>
      <xdr:colOff>127000</xdr:colOff>
      <xdr:row>58</xdr:row>
      <xdr:rowOff>14522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25167"/>
          <a:ext cx="838200" cy="3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19457</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0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168030</xdr:rowOff>
    </xdr:from>
    <xdr:to>
      <xdr:col>85</xdr:col>
      <xdr:colOff>177800</xdr:colOff>
      <xdr:row>57</xdr:row>
      <xdr:rowOff>98180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6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157142</xdr:rowOff>
    </xdr:from>
    <xdr:to>
      <xdr:col>81</xdr:col>
      <xdr:colOff>50800</xdr:colOff>
      <xdr:row>58</xdr:row>
      <xdr:rowOff>14522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29792"/>
          <a:ext cx="889000" cy="2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29033</xdr:rowOff>
    </xdr:from>
    <xdr:to>
      <xdr:col>81</xdr:col>
      <xdr:colOff>101600</xdr:colOff>
      <xdr:row>57</xdr:row>
      <xdr:rowOff>130633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147160</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57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157142</xdr:rowOff>
    </xdr:from>
    <xdr:to>
      <xdr:col>76</xdr:col>
      <xdr:colOff>114300</xdr:colOff>
      <xdr:row>58</xdr:row>
      <xdr:rowOff>8876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29792"/>
          <a:ext cx="889000" cy="2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9945</xdr:rowOff>
    </xdr:from>
    <xdr:to>
      <xdr:col>76</xdr:col>
      <xdr:colOff>165100</xdr:colOff>
      <xdr:row>57</xdr:row>
      <xdr:rowOff>111545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128072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5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110009</xdr:rowOff>
    </xdr:from>
    <xdr:to>
      <xdr:col>71</xdr:col>
      <xdr:colOff>177800</xdr:colOff>
      <xdr:row>58</xdr:row>
      <xdr:rowOff>8876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82659"/>
          <a:ext cx="889000" cy="7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16094</xdr:rowOff>
    </xdr:from>
    <xdr:to>
      <xdr:col>72</xdr:col>
      <xdr:colOff>38100</xdr:colOff>
      <xdr:row>57</xdr:row>
      <xdr:rowOff>117694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134221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56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66722</xdr:rowOff>
    </xdr:from>
    <xdr:to>
      <xdr:col>67</xdr:col>
      <xdr:colOff>101600</xdr:colOff>
      <xdr:row>57</xdr:row>
      <xdr:rowOff>168322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159449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93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101717</xdr:rowOff>
    </xdr:from>
    <xdr:to>
      <xdr:col>85</xdr:col>
      <xdr:colOff>177800</xdr:colOff>
      <xdr:row>58</xdr:row>
      <xdr:rowOff>31867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7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16644</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8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135172</xdr:rowOff>
    </xdr:from>
    <xdr:to>
      <xdr:col>81</xdr:col>
      <xdr:colOff>101600</xdr:colOff>
      <xdr:row>58</xdr:row>
      <xdr:rowOff>65322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56449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106342</xdr:rowOff>
    </xdr:from>
    <xdr:to>
      <xdr:col>76</xdr:col>
      <xdr:colOff>165100</xdr:colOff>
      <xdr:row>58</xdr:row>
      <xdr:rowOff>36492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7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27619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7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129526</xdr:rowOff>
    </xdr:from>
    <xdr:to>
      <xdr:col>72</xdr:col>
      <xdr:colOff>38100</xdr:colOff>
      <xdr:row>58</xdr:row>
      <xdr:rowOff>59676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50803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9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59209</xdr:rowOff>
    </xdr:from>
    <xdr:to>
      <xdr:col>67</xdr:col>
      <xdr:colOff>101600</xdr:colOff>
      <xdr:row>57</xdr:row>
      <xdr:rowOff>160809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3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5886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60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126548</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28048"/>
          <a:ext cx="1269" cy="146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73225</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0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191,726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126548</xdr:rowOff>
    </xdr:from>
    <xdr:to>
      <xdr:col>86</xdr:col>
      <xdr:colOff>25400</xdr:colOff>
      <xdr:row>70</xdr:row>
      <xdr:rowOff>126548</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124472</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101595</xdr:rowOff>
    </xdr:from>
    <xdr:to>
      <xdr:col>85</xdr:col>
      <xdr:colOff>177800</xdr:colOff>
      <xdr:row>79</xdr:row>
      <xdr:rowOff>31745</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88236</xdr:rowOff>
    </xdr:from>
    <xdr:to>
      <xdr:col>81</xdr:col>
      <xdr:colOff>101600</xdr:colOff>
      <xdr:row>79</xdr:row>
      <xdr:rowOff>18386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34913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64813</xdr:rowOff>
    </xdr:from>
    <xdr:to>
      <xdr:col>76</xdr:col>
      <xdr:colOff>165100</xdr:colOff>
      <xdr:row>78</xdr:row>
      <xdr:rowOff>166413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3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11490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1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68624</xdr:rowOff>
    </xdr:from>
    <xdr:to>
      <xdr:col>72</xdr:col>
      <xdr:colOff>38100</xdr:colOff>
      <xdr:row>78</xdr:row>
      <xdr:rowOff>170224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4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15301</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1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68852</xdr:rowOff>
    </xdr:from>
    <xdr:to>
      <xdr:col>67</xdr:col>
      <xdr:colOff>101600</xdr:colOff>
      <xdr:row>78</xdr:row>
      <xdr:rowOff>170452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15529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164655</xdr:rowOff>
    </xdr:from>
    <xdr:to>
      <xdr:col>85</xdr:col>
      <xdr:colOff>126364</xdr:colOff>
      <xdr:row>99</xdr:row>
      <xdr:rowOff>18630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95155"/>
          <a:ext cx="1269" cy="1397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22457</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9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18630</xdr:rowOff>
    </xdr:from>
    <xdr:to>
      <xdr:col>86</xdr:col>
      <xdr:colOff>25400</xdr:colOff>
      <xdr:row>99</xdr:row>
      <xdr:rowOff>18630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9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111332</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7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373,450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164655</xdr:rowOff>
    </xdr:from>
    <xdr:to>
      <xdr:col>86</xdr:col>
      <xdr:colOff>25400</xdr:colOff>
      <xdr:row>90</xdr:row>
      <xdr:rowOff>164655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119579</xdr:rowOff>
    </xdr:from>
    <xdr:to>
      <xdr:col>85</xdr:col>
      <xdr:colOff>127000</xdr:colOff>
      <xdr:row>98</xdr:row>
      <xdr:rowOff>23887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750229"/>
          <a:ext cx="838200" cy="7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27309</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4432</xdr:rowOff>
    </xdr:from>
    <xdr:to>
      <xdr:col>85</xdr:col>
      <xdr:colOff>177800</xdr:colOff>
      <xdr:row>97</xdr:row>
      <xdr:rowOff>106032</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119579</xdr:rowOff>
    </xdr:from>
    <xdr:to>
      <xdr:col>81</xdr:col>
      <xdr:colOff>50800</xdr:colOff>
      <xdr:row>98</xdr:row>
      <xdr:rowOff>20664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50229"/>
          <a:ext cx="889000" cy="7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16777</xdr:rowOff>
    </xdr:from>
    <xdr:to>
      <xdr:col>81</xdr:col>
      <xdr:colOff>101600</xdr:colOff>
      <xdr:row>97</xdr:row>
      <xdr:rowOff>118377</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134904</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42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20664</xdr:rowOff>
    </xdr:from>
    <xdr:to>
      <xdr:col>76</xdr:col>
      <xdr:colOff>114300</xdr:colOff>
      <xdr:row>98</xdr:row>
      <xdr:rowOff>28291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22764"/>
          <a:ext cx="889000" cy="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59985</xdr:rowOff>
    </xdr:from>
    <xdr:to>
      <xdr:col>76</xdr:col>
      <xdr:colOff>165100</xdr:colOff>
      <xdr:row>97</xdr:row>
      <xdr:rowOff>161585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6662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46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28291</xdr:rowOff>
    </xdr:from>
    <xdr:to>
      <xdr:col>71</xdr:col>
      <xdr:colOff>177800</xdr:colOff>
      <xdr:row>98</xdr:row>
      <xdr:rowOff>38007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30391"/>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63697</xdr:rowOff>
    </xdr:from>
    <xdr:to>
      <xdr:col>72</xdr:col>
      <xdr:colOff>38100</xdr:colOff>
      <xdr:row>97</xdr:row>
      <xdr:rowOff>165297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9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10374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4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50777</xdr:rowOff>
    </xdr:from>
    <xdr:to>
      <xdr:col>67</xdr:col>
      <xdr:colOff>101600</xdr:colOff>
      <xdr:row>97</xdr:row>
      <xdr:rowOff>152377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168904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45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144537</xdr:rowOff>
    </xdr:from>
    <xdr:to>
      <xdr:col>85</xdr:col>
      <xdr:colOff>177800</xdr:colOff>
      <xdr:row>98</xdr:row>
      <xdr:rowOff>74687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7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122964</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5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68779</xdr:rowOff>
    </xdr:from>
    <xdr:to>
      <xdr:col>81</xdr:col>
      <xdr:colOff>101600</xdr:colOff>
      <xdr:row>97</xdr:row>
      <xdr:rowOff>170379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9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161506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79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141314</xdr:rowOff>
    </xdr:from>
    <xdr:to>
      <xdr:col>76</xdr:col>
      <xdr:colOff>165100</xdr:colOff>
      <xdr:row>98</xdr:row>
      <xdr:rowOff>71464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7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62591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6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148941</xdr:rowOff>
    </xdr:from>
    <xdr:to>
      <xdr:col>72</xdr:col>
      <xdr:colOff>38100</xdr:colOff>
      <xdr:row>98</xdr:row>
      <xdr:rowOff>79091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70218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7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158657</xdr:rowOff>
    </xdr:from>
    <xdr:to>
      <xdr:col>67</xdr:col>
      <xdr:colOff>101600</xdr:colOff>
      <xdr:row>98</xdr:row>
      <xdr:rowOff>88807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8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79934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8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21318</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164818"/>
          <a:ext cx="1269" cy="162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139445</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494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21318</xdr:rowOff>
    </xdr:from>
    <xdr:to>
      <xdr:col>116</xdr:col>
      <xdr:colOff>152400</xdr:colOff>
      <xdr:row>30</xdr:row>
      <xdr:rowOff>21318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16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14949</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300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163522</xdr:rowOff>
    </xdr:from>
    <xdr:to>
      <xdr:col>116</xdr:col>
      <xdr:colOff>114300</xdr:colOff>
      <xdr:row>39</xdr:row>
      <xdr:rowOff>93672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67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111597</xdr:rowOff>
    </xdr:from>
    <xdr:to>
      <xdr:col>112</xdr:col>
      <xdr:colOff>38100</xdr:colOff>
      <xdr:row>39</xdr:row>
      <xdr:rowOff>41747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2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58274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401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165970</xdr:rowOff>
    </xdr:from>
    <xdr:to>
      <xdr:col>107</xdr:col>
      <xdr:colOff>101600</xdr:colOff>
      <xdr:row>39</xdr:row>
      <xdr:rowOff>96120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68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112648</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456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163522</xdr:rowOff>
    </xdr:from>
    <xdr:to>
      <xdr:col>102</xdr:col>
      <xdr:colOff>165100</xdr:colOff>
      <xdr:row>39</xdr:row>
      <xdr:rowOff>93672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67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110198</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453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161399</xdr:rowOff>
    </xdr:from>
    <xdr:to>
      <xdr:col>98</xdr:col>
      <xdr:colOff>38100</xdr:colOff>
      <xdr:row>39</xdr:row>
      <xdr:rowOff>91549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67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108076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451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141948</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6570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・歳出決算総額は、住民一人当たり約１０７万円となっている。</a:t>
          </a:r>
          <a:endParaRPr lang="ja-JP" altLang="ja-JP">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総務費</a:t>
          </a:r>
          <a:r>
            <a:rPr kumimoji="1" lang="ja-JP" altLang="ja-JP" sz="1100">
              <a:solidFill>
                <a:schemeClr val="dk1"/>
              </a:solidFill>
              <a:effectLst/>
              <a:latin typeface="+mn-lt"/>
              <a:ea typeface="+mn-ea"/>
              <a:cs typeface="+mn-cs"/>
            </a:rPr>
            <a:t>については、住民一人当たり約</a:t>
          </a:r>
          <a:r>
            <a:rPr kumimoji="1" lang="ja-JP" altLang="en-US" sz="1100">
              <a:solidFill>
                <a:schemeClr val="dk1"/>
              </a:solidFill>
              <a:effectLst/>
              <a:latin typeface="+mn-lt"/>
              <a:ea typeface="+mn-ea"/>
              <a:cs typeface="+mn-cs"/>
            </a:rPr>
            <a:t>３７</a:t>
          </a:r>
          <a:r>
            <a:rPr kumimoji="1" lang="ja-JP" altLang="ja-JP" sz="1100">
              <a:solidFill>
                <a:schemeClr val="dk1"/>
              </a:solidFill>
              <a:effectLst/>
              <a:latin typeface="+mn-lt"/>
              <a:ea typeface="+mn-ea"/>
              <a:cs typeface="+mn-cs"/>
            </a:rPr>
            <a:t>万円であり、類似団体平均を約</a:t>
          </a:r>
          <a:r>
            <a:rPr kumimoji="1" lang="ja-JP" altLang="en-US" sz="1100">
              <a:solidFill>
                <a:schemeClr val="dk1"/>
              </a:solidFill>
              <a:effectLst/>
              <a:latin typeface="+mn-lt"/>
              <a:ea typeface="+mn-ea"/>
              <a:cs typeface="+mn-cs"/>
            </a:rPr>
            <a:t>１３万</a:t>
          </a:r>
          <a:r>
            <a:rPr kumimoji="1" lang="ja-JP" altLang="ja-JP" sz="1100">
              <a:solidFill>
                <a:schemeClr val="dk1"/>
              </a:solidFill>
              <a:effectLst/>
              <a:latin typeface="+mn-lt"/>
              <a:ea typeface="+mn-ea"/>
              <a:cs typeface="+mn-cs"/>
            </a:rPr>
            <a:t>円上回っている。</a:t>
          </a:r>
          <a:r>
            <a:rPr kumimoji="1" lang="ja-JP" altLang="en-US" sz="1100">
              <a:solidFill>
                <a:schemeClr val="dk1"/>
              </a:solidFill>
              <a:effectLst/>
              <a:latin typeface="+mn-lt"/>
              <a:ea typeface="+mn-ea"/>
              <a:cs typeface="+mn-cs"/>
            </a:rPr>
            <a:t>ふるさと納税制度による経費が増嵩傾向にあることが要因と考えられる</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商工</a:t>
          </a:r>
          <a:r>
            <a:rPr kumimoji="1" lang="ja-JP" altLang="ja-JP" sz="1100">
              <a:solidFill>
                <a:schemeClr val="dk1"/>
              </a:solidFill>
              <a:effectLst/>
              <a:latin typeface="+mn-lt"/>
              <a:ea typeface="+mn-ea"/>
              <a:cs typeface="+mn-cs"/>
            </a:rPr>
            <a:t>費については、住民一人当たり約</a:t>
          </a:r>
          <a:r>
            <a:rPr kumimoji="1" lang="ja-JP" altLang="en-US" sz="1100">
              <a:solidFill>
                <a:schemeClr val="dk1"/>
              </a:solidFill>
              <a:effectLst/>
              <a:latin typeface="+mn-lt"/>
              <a:ea typeface="+mn-ea"/>
              <a:cs typeface="+mn-cs"/>
            </a:rPr>
            <a:t>１７</a:t>
          </a:r>
          <a:r>
            <a:rPr kumimoji="1" lang="ja-JP" altLang="ja-JP" sz="1100">
              <a:solidFill>
                <a:schemeClr val="dk1"/>
              </a:solidFill>
              <a:effectLst/>
              <a:latin typeface="+mn-lt"/>
              <a:ea typeface="+mn-ea"/>
              <a:cs typeface="+mn-cs"/>
            </a:rPr>
            <a:t>万円であり、類似団体平均を約</a:t>
          </a:r>
          <a:r>
            <a:rPr kumimoji="1" lang="ja-JP" altLang="en-US" sz="1100">
              <a:solidFill>
                <a:schemeClr val="dk1"/>
              </a:solidFill>
              <a:effectLst/>
              <a:latin typeface="+mn-lt"/>
              <a:ea typeface="+mn-ea"/>
              <a:cs typeface="+mn-cs"/>
            </a:rPr>
            <a:t>１２</a:t>
          </a:r>
          <a:r>
            <a:rPr kumimoji="1" lang="ja-JP" altLang="ja-JP" sz="1100">
              <a:solidFill>
                <a:schemeClr val="dk1"/>
              </a:solidFill>
              <a:effectLst/>
              <a:latin typeface="+mn-lt"/>
              <a:ea typeface="+mn-ea"/>
              <a:cs typeface="+mn-cs"/>
            </a:rPr>
            <a:t>万円上回っている。</a:t>
          </a:r>
          <a:r>
            <a:rPr kumimoji="1" lang="ja-JP" altLang="en-US" sz="1100">
              <a:solidFill>
                <a:schemeClr val="dk1"/>
              </a:solidFill>
              <a:effectLst/>
              <a:latin typeface="+mn-lt"/>
              <a:ea typeface="+mn-ea"/>
              <a:cs typeface="+mn-cs"/>
            </a:rPr>
            <a:t>また、前年度より約６万円の増額となっているが、コロナ禍における経済対策として商品券・クーポン券事業が行われたことが要因と考えられる。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土木費</a:t>
          </a:r>
          <a:r>
            <a:rPr kumimoji="1" lang="ja-JP" altLang="ja-JP" sz="1100">
              <a:solidFill>
                <a:schemeClr val="dk1"/>
              </a:solidFill>
              <a:effectLst/>
              <a:latin typeface="+mn-lt"/>
              <a:ea typeface="+mn-ea"/>
              <a:cs typeface="+mn-cs"/>
            </a:rPr>
            <a:t>については、住民一人</a:t>
          </a:r>
          <a:r>
            <a:rPr kumimoji="1" lang="ja-JP" altLang="ja-JP" sz="1100">
              <a:solidFill>
                <a:sysClr val="windowText" lastClr="000000"/>
              </a:solidFill>
              <a:effectLst/>
              <a:latin typeface="+mn-lt"/>
              <a:ea typeface="+mn-ea"/>
              <a:cs typeface="+mn-cs"/>
            </a:rPr>
            <a:t>当たり約</a:t>
          </a:r>
          <a:r>
            <a:rPr kumimoji="1" lang="ja-JP" altLang="en-US" sz="1100">
              <a:solidFill>
                <a:sysClr val="windowText" lastClr="000000"/>
              </a:solidFill>
              <a:effectLst/>
              <a:latin typeface="+mn-lt"/>
              <a:ea typeface="+mn-ea"/>
              <a:cs typeface="+mn-cs"/>
            </a:rPr>
            <a:t>１１</a:t>
          </a:r>
          <a:r>
            <a:rPr kumimoji="1" lang="ja-JP" altLang="ja-JP" sz="1100">
              <a:solidFill>
                <a:sysClr val="windowText" lastClr="000000"/>
              </a:solidFill>
              <a:effectLst/>
              <a:latin typeface="+mn-lt"/>
              <a:ea typeface="+mn-ea"/>
              <a:cs typeface="+mn-cs"/>
            </a:rPr>
            <a:t>万円であり</a:t>
          </a:r>
          <a:r>
            <a:rPr kumimoji="1" lang="ja-JP" altLang="ja-JP" sz="1100">
              <a:solidFill>
                <a:schemeClr val="dk1"/>
              </a:solidFill>
              <a:effectLst/>
              <a:latin typeface="+mn-lt"/>
              <a:ea typeface="+mn-ea"/>
              <a:cs typeface="+mn-cs"/>
            </a:rPr>
            <a:t>、類似団体平均を約</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万円上回っている。</a:t>
          </a:r>
          <a:r>
            <a:rPr kumimoji="1" lang="ja-JP" altLang="en-US" sz="1100">
              <a:solidFill>
                <a:schemeClr val="dk1"/>
              </a:solidFill>
              <a:effectLst/>
              <a:latin typeface="+mn-lt"/>
              <a:ea typeface="+mn-ea"/>
              <a:cs typeface="+mn-cs"/>
            </a:rPr>
            <a:t>温泉門及び立体交差建設事業の実施によるものである。</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財政調整基金残高については、ここ数年積立ができており、増加傾向にある。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実質収支額については、既存施設の維持費や立体交差建設事業など大型投資などで多額の財政需要があったため、０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３４ポイントの悪化となった。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実質単年度収支については、財政調整基金の積立額が大幅に減となったことから６</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ポイントの減少となっている。</a:t>
          </a:r>
          <a:endParaRPr lang="ja-JP" altLang="ja-JP">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全ての会計において黒字となっている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においても</a:t>
          </a:r>
          <a:r>
            <a:rPr kumimoji="1" lang="ja-JP" altLang="ja-JP" sz="1100">
              <a:solidFill>
                <a:schemeClr val="dk1"/>
              </a:solidFill>
              <a:effectLst/>
              <a:latin typeface="+mn-lt"/>
              <a:ea typeface="+mn-ea"/>
              <a:cs typeface="+mn-cs"/>
            </a:rPr>
            <a:t>税収減や大規模災害などに備え、財政調整基金</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の確保を行い、</a:t>
          </a:r>
          <a:r>
            <a:rPr kumimoji="1" lang="ja-JP" altLang="en-US" sz="1100">
              <a:solidFill>
                <a:schemeClr val="dk1"/>
              </a:solidFill>
              <a:effectLst/>
              <a:latin typeface="+mn-lt"/>
              <a:ea typeface="+mn-ea"/>
              <a:cs typeface="+mn-cs"/>
            </a:rPr>
            <a:t>一定の黒字を維持していく。また、</a:t>
          </a:r>
          <a:r>
            <a:rPr kumimoji="1" lang="ja-JP" altLang="ja-JP" sz="1100">
              <a:solidFill>
                <a:schemeClr val="dk1"/>
              </a:solidFill>
              <a:effectLst/>
              <a:latin typeface="+mn-lt"/>
              <a:ea typeface="+mn-ea"/>
              <a:cs typeface="+mn-cs"/>
            </a:rPr>
            <a:t>下水道事業会計</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終末処理場の再構築</a:t>
          </a:r>
          <a:r>
            <a:rPr kumimoji="1" lang="ja-JP" altLang="en-US" sz="1100">
              <a:solidFill>
                <a:schemeClr val="dk1"/>
              </a:solidFill>
              <a:effectLst/>
              <a:latin typeface="+mn-lt"/>
              <a:ea typeface="+mn-ea"/>
              <a:cs typeface="+mn-cs"/>
            </a:rPr>
            <a:t>など、大型</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の更新が続いていくことから、一般会計はもとより資産を</a:t>
          </a:r>
          <a:r>
            <a:rPr kumimoji="1" lang="ja-JP" altLang="ja-JP" sz="1100">
              <a:solidFill>
                <a:schemeClr val="dk1"/>
              </a:solidFill>
              <a:effectLst/>
              <a:latin typeface="+mn-lt"/>
              <a:ea typeface="+mn-ea"/>
              <a:cs typeface="+mn-cs"/>
            </a:rPr>
            <a:t>保有する事業会計にあたっては、長期的な計画のもと、健全な財政運営</a:t>
          </a:r>
          <a:r>
            <a:rPr kumimoji="1" lang="ja-JP" altLang="en-US" sz="1100">
              <a:solidFill>
                <a:schemeClr val="dk1"/>
              </a:solidFill>
              <a:effectLst/>
              <a:latin typeface="+mn-lt"/>
              <a:ea typeface="+mn-ea"/>
              <a:cs typeface="+mn-cs"/>
            </a:rPr>
            <a:t>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ea"/>
              <a:ea typeface="+mn-ea"/>
              <a:cs typeface="+mn-cs"/>
            </a:rPr>
            <a:t>令和４年度の分子については前年並みとなる一方、臨時財政対策債発行可能額が大幅な減少となり、分母である標準財政規模が圧縮された結果、単年度実質公債費比率については約０</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１ポイントの悪化となっている。しかしながら、元年度の単年度実質公債費比率が４年度算定よりも約０</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５ポイント高かったため、３ヵ年平均でみると前年度よりも０</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２ポイントの改善となった</a:t>
          </a:r>
          <a:r>
            <a:rPr kumimoji="1" lang="ja-JP" altLang="en-US" sz="1100">
              <a:solidFill>
                <a:schemeClr val="dk1"/>
              </a:solidFill>
              <a:effectLst/>
              <a:latin typeface="+mn-ea"/>
              <a:ea typeface="+mn-ea"/>
              <a:cs typeface="+mn-cs"/>
            </a:rPr>
            <a:t>。今後も引き続き起債の適正管理に努めていく</a:t>
          </a:r>
          <a:r>
            <a:rPr kumimoji="1" lang="ja-JP" altLang="ja-JP" sz="1100">
              <a:solidFill>
                <a:schemeClr val="dk1"/>
              </a:solidFill>
              <a:effectLst/>
              <a:latin typeface="+mn-ea"/>
              <a:ea typeface="+mn-ea"/>
              <a:cs typeface="+mn-cs"/>
            </a:rPr>
            <a:t>。</a:t>
          </a:r>
          <a:endParaRPr lang="ja-JP" altLang="ja-JP" sz="1400">
            <a:effectLst/>
            <a:latin typeface="+mn-ea"/>
            <a:ea typeface="+mn-ea"/>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地方債</a:t>
          </a:r>
          <a:r>
            <a:rPr kumimoji="1" lang="ja-JP" altLang="en-US" sz="1100">
              <a:solidFill>
                <a:schemeClr val="dk1"/>
              </a:solidFill>
              <a:effectLst/>
              <a:latin typeface="+mn-lt"/>
              <a:ea typeface="+mn-ea"/>
              <a:cs typeface="+mn-cs"/>
            </a:rPr>
            <a:t>を利用していない</a:t>
          </a:r>
          <a:r>
            <a:rPr kumimoji="1" lang="ja-JP" altLang="ja-JP"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将来負担比率については減少傾向にある。地方債現在高がほぼ横ばいで推移している一方、財政調整基金や草津よいとこ元気基金による充当可能財源の増加により、比率の上昇を抑制することができたが、今後は人口減少による税収の落ち込みや大型</a:t>
          </a:r>
          <a:r>
            <a:rPr kumimoji="1" lang="ja-JP" altLang="ja-JP" sz="1100">
              <a:solidFill>
                <a:schemeClr val="dk1"/>
              </a:solidFill>
              <a:effectLst/>
              <a:latin typeface="+mn-lt"/>
              <a:ea typeface="+mn-ea"/>
              <a:cs typeface="+mn-cs"/>
            </a:rPr>
            <a:t>インフラ設備の更新</a:t>
          </a:r>
          <a:r>
            <a:rPr kumimoji="1" lang="ja-JP" altLang="en-US" sz="1100">
              <a:solidFill>
                <a:schemeClr val="dk1"/>
              </a:solidFill>
              <a:effectLst/>
              <a:latin typeface="+mn-lt"/>
              <a:ea typeface="+mn-ea"/>
              <a:cs typeface="+mn-cs"/>
            </a:rPr>
            <a:t>により基金の大幅な減少が懸念される。引き続き、事業の見直しによる徹底的な行政コストの削減に取り組むとともに、出来る限り基金を確保していくことで、将来負担比率の軽減を図っていく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群馬県草津町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・令和４年度末の基金残高は約５５億２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７００万円であり、前年度から約５億８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６００万円の増となった。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・主なものとしては、財政調整基金が約１億１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３００万円の増、減債基金が１億５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０００万円の増、公共施設整備基金が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約１億８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０００万円の増、草津よいとこ元気基金が約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１億４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３００万円の増となって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草津町の主産業は観光であり、税収は景気の動向に影響を受けやすい。また、活火山である草津白根山を抱え、噴火による災害とも常に隣り合わせの状況にある。そのため、財政調整基金については、決算状況を踏まえながら可能な範囲で積立を行っている。また、今後は老朽化した公共施設の更新を控えており、財政調整基金に限らず、将来に向けて基金全体の底上げ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・草津よいとこ元気基金：温泉、観光及び産業振興に関する事業など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・公共施設整備基金：草津町の公共施設整備のため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・社会福祉基金：罹災救助等社会福祉のため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・スポーツ振興基金：スポーツ選手育成等スポーツ振興のため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・小学校施設整備基金：小学校施設整備のため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・草津よいとこ元気基金：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ふるさと納税寄附金の積立と事業取崩に</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約１億４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００万円の増</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老朽化する公共施設更新のため約１億８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０００万円の積立による増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・社会福祉基金：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条例及び利子により約１０万円の積立による増</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・スポーツ振興基金：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条例により１０万円の積立による増</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・小学校施設整備基金：条例により１０万円の積立による増</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・草津よいとこ元気基金：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寄付目的にあった取崩を予定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社会福祉基金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スポーツ振興基金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小学校施設整備基金：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事業を実施するための必要額の積立及び取崩を予定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・令和４年度末の基金残高は約２４億６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０００万円であり、前年度から約１億１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３００万円の増となった。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・前年度剰余金の積立てを行ったため増加となっているが、緊縮予算による財政運営やふるさと納税の開始により事業財源を見込むことができるようになったため、取崩しも少ない傾向にある。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・大規模災害等への備えとして標準財政規模と同程度となるように、一定規模の残高の確保に努めていく。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・令和４年度末の基金残高は約２億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０００万円であり、前年度から１億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００万円の増となった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・大規模投資事業の償還に備えた積立をおこなったため増加となっている。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・地方債を財源とした老朽施設の更新が見込まれることから、公債費による一般財源の圧迫がないよう計画的に積立を行っていく。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20E8121-2F5E-4280-9AB8-A6F2D01C6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5E2665-FFC9-4B5F-A20E-AAF8E2383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052CD3F-2DBA-42E5-8527-26747B47359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5A24237-787A-4743-B8AB-6B1BD06D303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3E55D99-9214-4A1E-BA0F-B3EE92F8FC5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D18308B-D062-4FED-BB5F-7B2E4728EE1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362D3C8-5E4B-4484-99D3-3691A076F1D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A94839-E1B6-4755-8ACA-96B9004FAC1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7227753-E756-455E-9F9C-DDFE58B981E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37D8E0D-75B5-487B-B0C9-F2B2AA8A59E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0170AC1-B980-414A-9001-6CD9C3405E6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B1C8BED-AC58-429F-8E74-88771A08F33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3560622-74D0-4B59-AB39-3DED34088D6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C0A8419-ABA8-4138-A7E3-E9AD10EA2A4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B8EE13A-81FC-4833-AAE9-787DC73A827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3BF74A5-5A78-4589-850B-2D912798C10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DF4C138-D379-4134-B813-226E78D0D3E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0DF1847-047D-4605-AFB0-67E17A1B775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BAD140D-47F1-4078-A02E-0C567F329B2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5B0B2A6-D371-4AF7-90B0-B4378501979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5877FD7-37CB-4581-907F-60EC576C8F7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E4B248C-E01F-49BC-BB11-8FD1D7FDA8B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6,082
5,695
49.75
6,590,789
6,484,350
94,555
2,635,749
3,185,052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847223F-11D6-4E76-9FF0-71AAD06C88C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A381AD3-074D-4411-A614-D8A188734C0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FE0BAE6-566F-4544-A062-267BDCC3AD4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FAF815F-9627-44D7-84CC-ADAF9936CF9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61B9B1-4FE4-41DF-A84D-8DBA7732CD6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46370B3-5C14-4BD2-8FA0-4F6DE511F5A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32A34FD-0C0B-4995-AE1A-CF685756778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C8BACF5-E808-48B6-80E1-805ABB7843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3D30AFD-1BDB-4DE6-821A-08549DE6891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134FB8C-FF1A-4F23-BD22-A37B987E3F4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0F8B732-ACE6-447B-9778-0ABB14465FA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585424-4555-4765-80C0-A3A913116A8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257FC95-D621-47CA-BB4D-C3278B8573B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E9BF827-8FD5-4B64-9A7C-972E7329F7C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F53CB46-68C7-483E-9767-ED5EADFCF63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EBF14D9-48A7-47FA-BC45-EBB90A69C86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F78BC30-05FE-46AE-A58C-AA5AD241E6F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01FAA1B-2FF3-43A9-8CCB-133C49B6BF5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A453E7B-3F43-47D5-92BC-4533782E795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DBCF147-60B6-4070-921E-EC60C59BDB1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4" name="テキスト ボックス 43">
          <a:extLst>
            <a:ext uri="{FF2B5EF4-FFF2-40B4-BE49-F238E27FC236}">
              <a16:creationId xmlns:a16="http://schemas.microsoft.com/office/drawing/2014/main" id="{C5FA37D7-487E-4EF7-81AD-6563883E778D}"/>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D566C9D7-9FF3-43AD-9EF6-A264C792DC3A}"/>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E9ABCE5-A82C-47CC-A75B-A5BFF8D271F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9FFDC1C-6217-45A3-A958-13EE43250B8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14578C3-2D74-44F9-BCA9-7B525F4F988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A6AA6A3-1518-4D2B-AB17-79E8D5C5D9A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0A59B4D-A5E2-4F58-8DD3-BA2E5C6CA34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6380C19-A0CB-4366-A705-72B73521C33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46A5C83-620A-4388-8044-935E7DB4628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2D51567-B5FB-4ECA-80FC-7E84A921EC9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544F5CF-20CC-4651-8CF5-B4E2403BBC2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9843C07-C4EE-42E1-9103-C40FF7CADDC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0793C27-DE09-4E23-9AC7-8247B7BA5C0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4994420-0760-4FDF-966A-3FBCA320AA1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8222650-68CA-4F05-A2A5-7DD3730DC0A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有形固定資産減価償却率は類似団体内平均値より高い水準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であり、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ポイントの悪化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となる。分子である</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減価償却累計額が</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６９３</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百万円の増加</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ことが要因である。資産の管理にあたっては、公共施設総合管理計画に基づき行っていくが、特に学校施設や公営住宅が耐用年数を過ぎ、老朽化が進んでいることから、統廃合や長寿命化対策などの方針を考え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DC43806-DBA7-4759-8217-323FEA975FB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6988ADD-D726-439B-B969-74BBD2E6669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B86F201-BE89-4667-9E25-9C2B1402D99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14D9527-11D2-4545-9DDE-5BD23E6E582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F8C0D68-8685-467F-9042-E23FEA9E1C0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8E58A66-B73A-4CF8-BFB7-90C4EAD069C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C579D9D-7914-4CB4-AD46-5017A105FA3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6A214E66-0E81-4E7F-B91F-9AA7C93DFAB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6C3C777-4036-4D82-9819-7C86725379B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7A27E3F-0517-4F32-B7DB-E3345D4B757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0C18339-19F3-45C5-A839-0F1821E7C29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30EA522-B05D-4942-9313-3A5AB051490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4934E0F7-3973-43A1-B246-88309D6C896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903ADA7-5D6F-4916-879D-23A24A94C5D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3F83891-12FA-46D2-ADFE-86C9D97A16A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BC7EE7B-4D27-4593-89E0-A152145F50B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147108</xdr:rowOff>
    </xdr:from>
    <xdr:to>
      <xdr:col>23</xdr:col>
      <xdr:colOff>85090</xdr:colOff>
      <xdr:row>35</xdr:row>
      <xdr:rowOff>41063</xdr:rowOff>
    </xdr:to>
    <xdr:cxnSp macro="">
      <xdr:nvCxnSpPr>
        <xdr:cNvPr id="75" name="直線コネクタ 74">
          <a:extLst>
            <a:ext uri="{FF2B5EF4-FFF2-40B4-BE49-F238E27FC236}">
              <a16:creationId xmlns:a16="http://schemas.microsoft.com/office/drawing/2014/main" id="{5D330CB2-5E8A-4791-A557-3CED00E0FEA9}"/>
            </a:ext>
          </a:extLst>
        </xdr:cNvPr>
        <xdr:cNvCxnSpPr/>
      </xdr:nvCxnSpPr>
      <xdr:spPr>
        <a:xfrm flipV="1">
          <a:off x="4760595" y="5204883"/>
          <a:ext cx="1270" cy="1608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44890</xdr:rowOff>
    </xdr:from>
    <xdr:ext cx="405111" cy="259045"/>
    <xdr:sp macro="" textlink="">
      <xdr:nvSpPr>
        <xdr:cNvPr id="76" name="有形固定資産減価償却率最小値テキスト">
          <a:extLst>
            <a:ext uri="{FF2B5EF4-FFF2-40B4-BE49-F238E27FC236}">
              <a16:creationId xmlns:a16="http://schemas.microsoft.com/office/drawing/2014/main" id="{20661AC8-21E0-466A-A8A8-93ECEA65ED6C}"/>
            </a:ext>
          </a:extLst>
        </xdr:cNvPr>
        <xdr:cNvSpPr txBox="1"/>
      </xdr:nvSpPr>
      <xdr:spPr>
        <a:xfrm>
          <a:off x="4813300" y="681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41063</xdr:rowOff>
    </xdr:from>
    <xdr:to>
      <xdr:col>23</xdr:col>
      <xdr:colOff>174625</xdr:colOff>
      <xdr:row>35</xdr:row>
      <xdr:rowOff>41063</xdr:rowOff>
    </xdr:to>
    <xdr:cxnSp macro="">
      <xdr:nvCxnSpPr>
        <xdr:cNvPr id="77" name="直線コネクタ 76">
          <a:extLst>
            <a:ext uri="{FF2B5EF4-FFF2-40B4-BE49-F238E27FC236}">
              <a16:creationId xmlns:a16="http://schemas.microsoft.com/office/drawing/2014/main" id="{051C5C47-7EFA-42F1-85BF-AD1B35B2932A}"/>
            </a:ext>
          </a:extLst>
        </xdr:cNvPr>
        <xdr:cNvCxnSpPr/>
      </xdr:nvCxnSpPr>
      <xdr:spPr>
        <a:xfrm>
          <a:off x="4673600" y="6813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93785</xdr:rowOff>
    </xdr:from>
    <xdr:ext cx="405111" cy="259045"/>
    <xdr:sp macro="" textlink="">
      <xdr:nvSpPr>
        <xdr:cNvPr id="78" name="有形固定資産減価償却率最大値テキスト">
          <a:extLst>
            <a:ext uri="{FF2B5EF4-FFF2-40B4-BE49-F238E27FC236}">
              <a16:creationId xmlns:a16="http://schemas.microsoft.com/office/drawing/2014/main" id="{978AC04E-AA99-489B-AE9D-0856A27DB4FA}"/>
            </a:ext>
          </a:extLst>
        </xdr:cNvPr>
        <xdr:cNvSpPr txBox="1"/>
      </xdr:nvSpPr>
      <xdr:spPr>
        <a:xfrm>
          <a:off x="4813300" y="498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147108</xdr:rowOff>
    </xdr:from>
    <xdr:to>
      <xdr:col>23</xdr:col>
      <xdr:colOff>174625</xdr:colOff>
      <xdr:row>25</xdr:row>
      <xdr:rowOff>147108</xdr:rowOff>
    </xdr:to>
    <xdr:cxnSp macro="">
      <xdr:nvCxnSpPr>
        <xdr:cNvPr id="79" name="直線コネクタ 78">
          <a:extLst>
            <a:ext uri="{FF2B5EF4-FFF2-40B4-BE49-F238E27FC236}">
              <a16:creationId xmlns:a16="http://schemas.microsoft.com/office/drawing/2014/main" id="{13ED956D-9B18-4F7B-B50E-52CDB0D348B3}"/>
            </a:ext>
          </a:extLst>
        </xdr:cNvPr>
        <xdr:cNvCxnSpPr/>
      </xdr:nvCxnSpPr>
      <xdr:spPr>
        <a:xfrm>
          <a:off x="4673600" y="5204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26052</xdr:rowOff>
    </xdr:from>
    <xdr:ext cx="405111" cy="259045"/>
    <xdr:sp macro="" textlink="">
      <xdr:nvSpPr>
        <xdr:cNvPr id="80" name="有形固定資産減価償却率平均値テキスト">
          <a:extLst>
            <a:ext uri="{FF2B5EF4-FFF2-40B4-BE49-F238E27FC236}">
              <a16:creationId xmlns:a16="http://schemas.microsoft.com/office/drawing/2014/main" id="{ADB32A27-210D-41A6-AF73-F0A956FC6A64}"/>
            </a:ext>
          </a:extLst>
        </xdr:cNvPr>
        <xdr:cNvSpPr txBox="1"/>
      </xdr:nvSpPr>
      <xdr:spPr>
        <a:xfrm>
          <a:off x="4813300"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81" name="フローチャート: 判断 80">
          <a:extLst>
            <a:ext uri="{FF2B5EF4-FFF2-40B4-BE49-F238E27FC236}">
              <a16:creationId xmlns:a16="http://schemas.microsoft.com/office/drawing/2014/main" id="{480ADDB5-F107-4D32-88DB-463CF32F7DF9}"/>
            </a:ext>
          </a:extLst>
        </xdr:cNvPr>
        <xdr:cNvSpPr/>
      </xdr:nvSpPr>
      <xdr:spPr>
        <a:xfrm>
          <a:off x="47117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160232</xdr:rowOff>
    </xdr:from>
    <xdr:to>
      <xdr:col>19</xdr:col>
      <xdr:colOff>187325</xdr:colOff>
      <xdr:row>31</xdr:row>
      <xdr:rowOff>90382</xdr:rowOff>
    </xdr:to>
    <xdr:sp macro="" textlink="">
      <xdr:nvSpPr>
        <xdr:cNvPr id="82" name="フローチャート: 判断 81">
          <a:extLst>
            <a:ext uri="{FF2B5EF4-FFF2-40B4-BE49-F238E27FC236}">
              <a16:creationId xmlns:a16="http://schemas.microsoft.com/office/drawing/2014/main" id="{D80C30BB-C478-410A-B13A-9052DD1DEFFD}"/>
            </a:ext>
          </a:extLst>
        </xdr:cNvPr>
        <xdr:cNvSpPr/>
      </xdr:nvSpPr>
      <xdr:spPr>
        <a:xfrm>
          <a:off x="4000500" y="60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3" name="フローチャート: 判断 82">
          <a:extLst>
            <a:ext uri="{FF2B5EF4-FFF2-40B4-BE49-F238E27FC236}">
              <a16:creationId xmlns:a16="http://schemas.microsoft.com/office/drawing/2014/main" id="{0D54A0D2-DF4E-449E-95CC-BA43162789F5}"/>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13970</xdr:rowOff>
    </xdr:from>
    <xdr:to>
      <xdr:col>11</xdr:col>
      <xdr:colOff>187325</xdr:colOff>
      <xdr:row>31</xdr:row>
      <xdr:rowOff>115570</xdr:rowOff>
    </xdr:to>
    <xdr:sp macro="" textlink="">
      <xdr:nvSpPr>
        <xdr:cNvPr id="84" name="フローチャート: 判断 83">
          <a:extLst>
            <a:ext uri="{FF2B5EF4-FFF2-40B4-BE49-F238E27FC236}">
              <a16:creationId xmlns:a16="http://schemas.microsoft.com/office/drawing/2014/main" id="{C4F1280F-6F49-46E8-914E-9171AA3BA9CE}"/>
            </a:ext>
          </a:extLst>
        </xdr:cNvPr>
        <xdr:cNvSpPr/>
      </xdr:nvSpPr>
      <xdr:spPr>
        <a:xfrm>
          <a:off x="2476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17568</xdr:rowOff>
    </xdr:from>
    <xdr:to>
      <xdr:col>7</xdr:col>
      <xdr:colOff>187325</xdr:colOff>
      <xdr:row>31</xdr:row>
      <xdr:rowOff>119168</xdr:rowOff>
    </xdr:to>
    <xdr:sp macro="" textlink="">
      <xdr:nvSpPr>
        <xdr:cNvPr id="85" name="フローチャート: 判断 84">
          <a:extLst>
            <a:ext uri="{FF2B5EF4-FFF2-40B4-BE49-F238E27FC236}">
              <a16:creationId xmlns:a16="http://schemas.microsoft.com/office/drawing/2014/main" id="{4539C19B-E87A-4CD7-991D-42D6799F0495}"/>
            </a:ext>
          </a:extLst>
        </xdr:cNvPr>
        <xdr:cNvSpPr/>
      </xdr:nvSpPr>
      <xdr:spPr>
        <a:xfrm>
          <a:off x="1714500" y="610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F2CC630-9128-4C3C-8501-15DCCC8316C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6D339C2-BBF0-426F-A9D4-C2B7A6E5E9D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67F13FD-4961-42B2-832A-4CD91AE9D93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97085C1-986C-4619-9C88-1C342E94FB8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DF217AB-125C-4DED-9C44-805EEEC18C8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27305</xdr:rowOff>
    </xdr:from>
    <xdr:to>
      <xdr:col>23</xdr:col>
      <xdr:colOff>136525</xdr:colOff>
      <xdr:row>33</xdr:row>
      <xdr:rowOff>128905</xdr:rowOff>
    </xdr:to>
    <xdr:sp macro="" textlink="">
      <xdr:nvSpPr>
        <xdr:cNvPr id="91" name="楕円 90">
          <a:extLst>
            <a:ext uri="{FF2B5EF4-FFF2-40B4-BE49-F238E27FC236}">
              <a16:creationId xmlns:a16="http://schemas.microsoft.com/office/drawing/2014/main" id="{B28F1E28-2735-45E7-AA02-9AFE8C9E3EEF}"/>
            </a:ext>
          </a:extLst>
        </xdr:cNvPr>
        <xdr:cNvSpPr/>
      </xdr:nvSpPr>
      <xdr:spPr>
        <a:xfrm>
          <a:off x="47117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5732</xdr:rowOff>
    </xdr:from>
    <xdr:ext cx="405111" cy="259045"/>
    <xdr:sp macro="" textlink="">
      <xdr:nvSpPr>
        <xdr:cNvPr id="92" name="有形固定資産減価償却率該当値テキスト">
          <a:extLst>
            <a:ext uri="{FF2B5EF4-FFF2-40B4-BE49-F238E27FC236}">
              <a16:creationId xmlns:a16="http://schemas.microsoft.com/office/drawing/2014/main" id="{078BBD9D-4886-4230-A49F-087D3333C1EF}"/>
            </a:ext>
          </a:extLst>
        </xdr:cNvPr>
        <xdr:cNvSpPr txBox="1"/>
      </xdr:nvSpPr>
      <xdr:spPr>
        <a:xfrm>
          <a:off x="4813300"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137583</xdr:rowOff>
    </xdr:from>
    <xdr:to>
      <xdr:col>19</xdr:col>
      <xdr:colOff>187325</xdr:colOff>
      <xdr:row>33</xdr:row>
      <xdr:rowOff>67733</xdr:rowOff>
    </xdr:to>
    <xdr:sp macro="" textlink="">
      <xdr:nvSpPr>
        <xdr:cNvPr id="93" name="楕円 92">
          <a:extLst>
            <a:ext uri="{FF2B5EF4-FFF2-40B4-BE49-F238E27FC236}">
              <a16:creationId xmlns:a16="http://schemas.microsoft.com/office/drawing/2014/main" id="{67B40C52-F3E1-4195-9335-89E9CA735304}"/>
            </a:ext>
          </a:extLst>
        </xdr:cNvPr>
        <xdr:cNvSpPr/>
      </xdr:nvSpPr>
      <xdr:spPr>
        <a:xfrm>
          <a:off x="4000500" y="639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16933</xdr:rowOff>
    </xdr:from>
    <xdr:to>
      <xdr:col>23</xdr:col>
      <xdr:colOff>85725</xdr:colOff>
      <xdr:row>33</xdr:row>
      <xdr:rowOff>78105</xdr:rowOff>
    </xdr:to>
    <xdr:cxnSp macro="">
      <xdr:nvCxnSpPr>
        <xdr:cNvPr id="94" name="直線コネクタ 93">
          <a:extLst>
            <a:ext uri="{FF2B5EF4-FFF2-40B4-BE49-F238E27FC236}">
              <a16:creationId xmlns:a16="http://schemas.microsoft.com/office/drawing/2014/main" id="{4A81DD7E-0912-4494-92E9-E6C5841571F9}"/>
            </a:ext>
          </a:extLst>
        </xdr:cNvPr>
        <xdr:cNvCxnSpPr/>
      </xdr:nvCxnSpPr>
      <xdr:spPr>
        <a:xfrm>
          <a:off x="4051300" y="6446308"/>
          <a:ext cx="7112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115993</xdr:rowOff>
    </xdr:from>
    <xdr:to>
      <xdr:col>15</xdr:col>
      <xdr:colOff>187325</xdr:colOff>
      <xdr:row>33</xdr:row>
      <xdr:rowOff>46143</xdr:rowOff>
    </xdr:to>
    <xdr:sp macro="" textlink="">
      <xdr:nvSpPr>
        <xdr:cNvPr id="95" name="楕円 94">
          <a:extLst>
            <a:ext uri="{FF2B5EF4-FFF2-40B4-BE49-F238E27FC236}">
              <a16:creationId xmlns:a16="http://schemas.microsoft.com/office/drawing/2014/main" id="{6CB7BCCE-CE11-4161-821E-D73D2CA6E57C}"/>
            </a:ext>
          </a:extLst>
        </xdr:cNvPr>
        <xdr:cNvSpPr/>
      </xdr:nvSpPr>
      <xdr:spPr>
        <a:xfrm>
          <a:off x="3238500" y="637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166793</xdr:rowOff>
    </xdr:from>
    <xdr:to>
      <xdr:col>19</xdr:col>
      <xdr:colOff>136525</xdr:colOff>
      <xdr:row>33</xdr:row>
      <xdr:rowOff>16933</xdr:rowOff>
    </xdr:to>
    <xdr:cxnSp macro="">
      <xdr:nvCxnSpPr>
        <xdr:cNvPr id="96" name="直線コネクタ 95">
          <a:extLst>
            <a:ext uri="{FF2B5EF4-FFF2-40B4-BE49-F238E27FC236}">
              <a16:creationId xmlns:a16="http://schemas.microsoft.com/office/drawing/2014/main" id="{625DA140-5933-4612-90FD-48FDEF8D56D6}"/>
            </a:ext>
          </a:extLst>
        </xdr:cNvPr>
        <xdr:cNvCxnSpPr/>
      </xdr:nvCxnSpPr>
      <xdr:spPr>
        <a:xfrm>
          <a:off x="3289300" y="6424718"/>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51223</xdr:rowOff>
    </xdr:from>
    <xdr:to>
      <xdr:col>11</xdr:col>
      <xdr:colOff>187325</xdr:colOff>
      <xdr:row>32</xdr:row>
      <xdr:rowOff>152823</xdr:rowOff>
    </xdr:to>
    <xdr:sp macro="" textlink="">
      <xdr:nvSpPr>
        <xdr:cNvPr id="97" name="楕円 96">
          <a:extLst>
            <a:ext uri="{FF2B5EF4-FFF2-40B4-BE49-F238E27FC236}">
              <a16:creationId xmlns:a16="http://schemas.microsoft.com/office/drawing/2014/main" id="{ACAB7D98-96C3-4550-A841-274AAC38C04E}"/>
            </a:ext>
          </a:extLst>
        </xdr:cNvPr>
        <xdr:cNvSpPr/>
      </xdr:nvSpPr>
      <xdr:spPr>
        <a:xfrm>
          <a:off x="2476500" y="630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102023</xdr:rowOff>
    </xdr:from>
    <xdr:to>
      <xdr:col>15</xdr:col>
      <xdr:colOff>136525</xdr:colOff>
      <xdr:row>32</xdr:row>
      <xdr:rowOff>166793</xdr:rowOff>
    </xdr:to>
    <xdr:cxnSp macro="">
      <xdr:nvCxnSpPr>
        <xdr:cNvPr id="98" name="直線コネクタ 97">
          <a:extLst>
            <a:ext uri="{FF2B5EF4-FFF2-40B4-BE49-F238E27FC236}">
              <a16:creationId xmlns:a16="http://schemas.microsoft.com/office/drawing/2014/main" id="{46C1066A-632C-4596-A6B0-1723109E424D}"/>
            </a:ext>
          </a:extLst>
        </xdr:cNvPr>
        <xdr:cNvCxnSpPr/>
      </xdr:nvCxnSpPr>
      <xdr:spPr>
        <a:xfrm>
          <a:off x="2527300" y="635994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143510</xdr:rowOff>
    </xdr:from>
    <xdr:to>
      <xdr:col>7</xdr:col>
      <xdr:colOff>187325</xdr:colOff>
      <xdr:row>32</xdr:row>
      <xdr:rowOff>73660</xdr:rowOff>
    </xdr:to>
    <xdr:sp macro="" textlink="">
      <xdr:nvSpPr>
        <xdr:cNvPr id="99" name="楕円 98">
          <a:extLst>
            <a:ext uri="{FF2B5EF4-FFF2-40B4-BE49-F238E27FC236}">
              <a16:creationId xmlns:a16="http://schemas.microsoft.com/office/drawing/2014/main" id="{39FDC5DD-B600-45F1-8FC2-9041E9D9F5AB}"/>
            </a:ext>
          </a:extLst>
        </xdr:cNvPr>
        <xdr:cNvSpPr/>
      </xdr:nvSpPr>
      <xdr:spPr>
        <a:xfrm>
          <a:off x="1714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22860</xdr:rowOff>
    </xdr:from>
    <xdr:to>
      <xdr:col>11</xdr:col>
      <xdr:colOff>136525</xdr:colOff>
      <xdr:row>32</xdr:row>
      <xdr:rowOff>102023</xdr:rowOff>
    </xdr:to>
    <xdr:cxnSp macro="">
      <xdr:nvCxnSpPr>
        <xdr:cNvPr id="100" name="直線コネクタ 99">
          <a:extLst>
            <a:ext uri="{FF2B5EF4-FFF2-40B4-BE49-F238E27FC236}">
              <a16:creationId xmlns:a16="http://schemas.microsoft.com/office/drawing/2014/main" id="{93E23659-CE67-47D8-A736-DC405EFA8D57}"/>
            </a:ext>
          </a:extLst>
        </xdr:cNvPr>
        <xdr:cNvCxnSpPr/>
      </xdr:nvCxnSpPr>
      <xdr:spPr>
        <a:xfrm>
          <a:off x="1765300" y="6280785"/>
          <a:ext cx="762000" cy="7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106909</xdr:rowOff>
    </xdr:from>
    <xdr:ext cx="405111" cy="259045"/>
    <xdr:sp macro="" textlink="">
      <xdr:nvSpPr>
        <xdr:cNvPr id="101" name="n_1aveValue有形固定資産減価償却率">
          <a:extLst>
            <a:ext uri="{FF2B5EF4-FFF2-40B4-BE49-F238E27FC236}">
              <a16:creationId xmlns:a16="http://schemas.microsoft.com/office/drawing/2014/main" id="{BB0B87F7-37F4-470E-85E0-4E5A5D5A2EFC}"/>
            </a:ext>
          </a:extLst>
        </xdr:cNvPr>
        <xdr:cNvSpPr txBox="1"/>
      </xdr:nvSpPr>
      <xdr:spPr>
        <a:xfrm>
          <a:off x="3836044" y="585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2" name="n_2aveValue有形固定資産減価償却率">
          <a:extLst>
            <a:ext uri="{FF2B5EF4-FFF2-40B4-BE49-F238E27FC236}">
              <a16:creationId xmlns:a16="http://schemas.microsoft.com/office/drawing/2014/main" id="{9FBF6324-D928-4BB7-A7C9-65C83930F93E}"/>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132097</xdr:rowOff>
    </xdr:from>
    <xdr:ext cx="405111" cy="259045"/>
    <xdr:sp macro="" textlink="">
      <xdr:nvSpPr>
        <xdr:cNvPr id="103" name="n_3aveValue有形固定資産減価償却率">
          <a:extLst>
            <a:ext uri="{FF2B5EF4-FFF2-40B4-BE49-F238E27FC236}">
              <a16:creationId xmlns:a16="http://schemas.microsoft.com/office/drawing/2014/main" id="{E75B540E-E17F-43F7-B191-C7D5436BF53F}"/>
            </a:ext>
          </a:extLst>
        </xdr:cNvPr>
        <xdr:cNvSpPr txBox="1"/>
      </xdr:nvSpPr>
      <xdr:spPr>
        <a:xfrm>
          <a:off x="2324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135695</xdr:rowOff>
    </xdr:from>
    <xdr:ext cx="405111" cy="259045"/>
    <xdr:sp macro="" textlink="">
      <xdr:nvSpPr>
        <xdr:cNvPr id="104" name="n_4aveValue有形固定資産減価償却率">
          <a:extLst>
            <a:ext uri="{FF2B5EF4-FFF2-40B4-BE49-F238E27FC236}">
              <a16:creationId xmlns:a16="http://schemas.microsoft.com/office/drawing/2014/main" id="{EA53BE9D-3383-469F-8275-855FF5DBB47A}"/>
            </a:ext>
          </a:extLst>
        </xdr:cNvPr>
        <xdr:cNvSpPr txBox="1"/>
      </xdr:nvSpPr>
      <xdr:spPr>
        <a:xfrm>
          <a:off x="1562744" y="587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58860</xdr:rowOff>
    </xdr:from>
    <xdr:ext cx="405111" cy="259045"/>
    <xdr:sp macro="" textlink="">
      <xdr:nvSpPr>
        <xdr:cNvPr id="105" name="n_1mainValue有形固定資産減価償却率">
          <a:extLst>
            <a:ext uri="{FF2B5EF4-FFF2-40B4-BE49-F238E27FC236}">
              <a16:creationId xmlns:a16="http://schemas.microsoft.com/office/drawing/2014/main" id="{033A10D9-0B6B-4324-8A23-9DBDEE06F8EE}"/>
            </a:ext>
          </a:extLst>
        </xdr:cNvPr>
        <xdr:cNvSpPr txBox="1"/>
      </xdr:nvSpPr>
      <xdr:spPr>
        <a:xfrm>
          <a:off x="3836044" y="648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37270</xdr:rowOff>
    </xdr:from>
    <xdr:ext cx="405111" cy="259045"/>
    <xdr:sp macro="" textlink="">
      <xdr:nvSpPr>
        <xdr:cNvPr id="106" name="n_2mainValue有形固定資産減価償却率">
          <a:extLst>
            <a:ext uri="{FF2B5EF4-FFF2-40B4-BE49-F238E27FC236}">
              <a16:creationId xmlns:a16="http://schemas.microsoft.com/office/drawing/2014/main" id="{99291F09-2B29-41D8-82D0-F078A84522A7}"/>
            </a:ext>
          </a:extLst>
        </xdr:cNvPr>
        <xdr:cNvSpPr txBox="1"/>
      </xdr:nvSpPr>
      <xdr:spPr>
        <a:xfrm>
          <a:off x="3086744" y="6466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143950</xdr:rowOff>
    </xdr:from>
    <xdr:ext cx="405111" cy="259045"/>
    <xdr:sp macro="" textlink="">
      <xdr:nvSpPr>
        <xdr:cNvPr id="107" name="n_3mainValue有形固定資産減価償却率">
          <a:extLst>
            <a:ext uri="{FF2B5EF4-FFF2-40B4-BE49-F238E27FC236}">
              <a16:creationId xmlns:a16="http://schemas.microsoft.com/office/drawing/2014/main" id="{FA9F8C05-1BF1-418C-A87A-9EA33A637859}"/>
            </a:ext>
          </a:extLst>
        </xdr:cNvPr>
        <xdr:cNvSpPr txBox="1"/>
      </xdr:nvSpPr>
      <xdr:spPr>
        <a:xfrm>
          <a:off x="2324744" y="640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64787</xdr:rowOff>
    </xdr:from>
    <xdr:ext cx="405111" cy="259045"/>
    <xdr:sp macro="" textlink="">
      <xdr:nvSpPr>
        <xdr:cNvPr id="108" name="n_4mainValue有形固定資産減価償却率">
          <a:extLst>
            <a:ext uri="{FF2B5EF4-FFF2-40B4-BE49-F238E27FC236}">
              <a16:creationId xmlns:a16="http://schemas.microsoft.com/office/drawing/2014/main" id="{92348B25-1193-41AA-AAAE-D65817C9B13F}"/>
            </a:ext>
          </a:extLst>
        </xdr:cNvPr>
        <xdr:cNvSpPr txBox="1"/>
      </xdr:nvSpPr>
      <xdr:spPr>
        <a:xfrm>
          <a:off x="1562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4EA8F55-BE0B-40F1-BB6D-07721241533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0ECD8F8-1D35-498B-BCD8-48B569E966E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56284D38-EADC-4A06-A641-23A14F305875}"/>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E4497CC-1726-48A7-8B94-44D4AEB3110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9DF1920-99D8-4A17-8CE1-8F8977F8262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C86403E9-C90A-46F7-BF43-A72D15BDC13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7C41A1F-BAD2-41B1-BF26-E1CEEEC1681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501BBCCB-2558-43AE-BD38-B24E64782A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2589189B-5BE0-41BE-847D-6507852B8E0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52306D85-E6D2-44D3-8978-11BA6A34F21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6829DB0C-AF56-4E7D-B7E4-C6D706E861F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0CC0775-6445-4B17-85CA-882C2917FDB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7D83288-1E0A-4B68-BA85-2D70A10C26B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債務償還比率は類似団体平均を大きく下回り、前年度と比較すると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ポイントの改善となった。主な理由としては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近年の起債抑制により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地方債現在高が減少したこと、ふるさと納税や余剰金の積立により充当可能基金が前年度より約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百万円増加したことが考えられる。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3FB4E5D-7756-4CA2-A372-F8B2E296C50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79B00304-3CB7-4994-B41D-AE42D43BCEE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491ABD6-EEA7-448B-A983-67C84A60C22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91AC6C0F-CD24-4F77-AE83-C2F530E5FAD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5C68B067-91B0-4F3C-9FC0-7989DC4AF26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762D2934-2AB0-4C1B-883D-E9A664202FF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6FFF0F3B-059F-4299-A240-970162E0045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A21DC607-0540-4348-8CFF-570FB5E39B2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F306AAF8-8444-401A-A17E-7FF3F107984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7127107B-CC78-4009-B9D1-B7D88C9C9EF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594AB1B7-A9B1-4729-B5E8-33CEB5F3978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A4F9406C-4E04-43DB-B39F-48FEB7D9D64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8F89E685-A730-4ED0-B892-D6A1D93B521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549A8E37-35F2-4A28-AF3A-476F8001183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9F418EA7-3BA7-4B63-A246-9318AC5986E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15732E2-7C79-48D6-B3E5-C6E9B9B51BE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B9148107-8600-4E75-8F4A-C3A00131BB4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140136</xdr:rowOff>
    </xdr:to>
    <xdr:cxnSp macro="">
      <xdr:nvCxnSpPr>
        <xdr:cNvPr id="139" name="直線コネクタ 138">
          <a:extLst>
            <a:ext uri="{FF2B5EF4-FFF2-40B4-BE49-F238E27FC236}">
              <a16:creationId xmlns:a16="http://schemas.microsoft.com/office/drawing/2014/main" id="{E9DF22A6-C6E3-442A-9876-4110F6107059}"/>
            </a:ext>
          </a:extLst>
        </xdr:cNvPr>
        <xdr:cNvCxnSpPr/>
      </xdr:nvCxnSpPr>
      <xdr:spPr>
        <a:xfrm flipV="1">
          <a:off x="14793595" y="5261428"/>
          <a:ext cx="1269" cy="147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143963</xdr:rowOff>
    </xdr:from>
    <xdr:ext cx="469744" cy="259045"/>
    <xdr:sp macro="" textlink="">
      <xdr:nvSpPr>
        <xdr:cNvPr id="140" name="債務償還比率最小値テキスト">
          <a:extLst>
            <a:ext uri="{FF2B5EF4-FFF2-40B4-BE49-F238E27FC236}">
              <a16:creationId xmlns:a16="http://schemas.microsoft.com/office/drawing/2014/main" id="{CCB486D5-FD20-4807-A9A7-886FA507D662}"/>
            </a:ext>
          </a:extLst>
        </xdr:cNvPr>
        <xdr:cNvSpPr txBox="1"/>
      </xdr:nvSpPr>
      <xdr:spPr>
        <a:xfrm>
          <a:off x="14846300" y="67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140136</xdr:rowOff>
    </xdr:from>
    <xdr:to>
      <xdr:col>76</xdr:col>
      <xdr:colOff>111125</xdr:colOff>
      <xdr:row>34</xdr:row>
      <xdr:rowOff>140136</xdr:rowOff>
    </xdr:to>
    <xdr:cxnSp macro="">
      <xdr:nvCxnSpPr>
        <xdr:cNvPr id="141" name="直線コネクタ 140">
          <a:extLst>
            <a:ext uri="{FF2B5EF4-FFF2-40B4-BE49-F238E27FC236}">
              <a16:creationId xmlns:a16="http://schemas.microsoft.com/office/drawing/2014/main" id="{F0AC57E3-FCE1-41F1-A905-C9D4112E8CE7}"/>
            </a:ext>
          </a:extLst>
        </xdr:cNvPr>
        <xdr:cNvCxnSpPr/>
      </xdr:nvCxnSpPr>
      <xdr:spPr>
        <a:xfrm>
          <a:off x="14706600" y="674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EE740668-E3C3-4074-BD25-994180DA844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F110BCE9-8366-422C-A9F0-75CCB47B7BE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151437</xdr:rowOff>
    </xdr:from>
    <xdr:ext cx="469744" cy="259045"/>
    <xdr:sp macro="" textlink="">
      <xdr:nvSpPr>
        <xdr:cNvPr id="144" name="債務償還比率平均値テキスト">
          <a:extLst>
            <a:ext uri="{FF2B5EF4-FFF2-40B4-BE49-F238E27FC236}">
              <a16:creationId xmlns:a16="http://schemas.microsoft.com/office/drawing/2014/main" id="{A2F8A6A7-6463-41CD-A74D-8BF4E40EBC3C}"/>
            </a:ext>
          </a:extLst>
        </xdr:cNvPr>
        <xdr:cNvSpPr txBox="1"/>
      </xdr:nvSpPr>
      <xdr:spPr>
        <a:xfrm>
          <a:off x="14846300" y="5723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1560</xdr:rowOff>
    </xdr:from>
    <xdr:to>
      <xdr:col>76</xdr:col>
      <xdr:colOff>73025</xdr:colOff>
      <xdr:row>29</xdr:row>
      <xdr:rowOff>103160</xdr:rowOff>
    </xdr:to>
    <xdr:sp macro="" textlink="">
      <xdr:nvSpPr>
        <xdr:cNvPr id="145" name="フローチャート: 判断 144">
          <a:extLst>
            <a:ext uri="{FF2B5EF4-FFF2-40B4-BE49-F238E27FC236}">
              <a16:creationId xmlns:a16="http://schemas.microsoft.com/office/drawing/2014/main" id="{DA8A765C-B04C-42C8-B590-DA9B354E5C3F}"/>
            </a:ext>
          </a:extLst>
        </xdr:cNvPr>
        <xdr:cNvSpPr/>
      </xdr:nvSpPr>
      <xdr:spPr>
        <a:xfrm>
          <a:off x="14744700" y="57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168230</xdr:rowOff>
    </xdr:from>
    <xdr:to>
      <xdr:col>72</xdr:col>
      <xdr:colOff>123825</xdr:colOff>
      <xdr:row>29</xdr:row>
      <xdr:rowOff>98380</xdr:rowOff>
    </xdr:to>
    <xdr:sp macro="" textlink="">
      <xdr:nvSpPr>
        <xdr:cNvPr id="146" name="フローチャート: 判断 145">
          <a:extLst>
            <a:ext uri="{FF2B5EF4-FFF2-40B4-BE49-F238E27FC236}">
              <a16:creationId xmlns:a16="http://schemas.microsoft.com/office/drawing/2014/main" id="{8EA00096-909E-45FB-9C0F-20D43E86A19D}"/>
            </a:ext>
          </a:extLst>
        </xdr:cNvPr>
        <xdr:cNvSpPr/>
      </xdr:nvSpPr>
      <xdr:spPr>
        <a:xfrm>
          <a:off x="14033500" y="574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39070</xdr:rowOff>
    </xdr:from>
    <xdr:to>
      <xdr:col>68</xdr:col>
      <xdr:colOff>123825</xdr:colOff>
      <xdr:row>30</xdr:row>
      <xdr:rowOff>140670</xdr:rowOff>
    </xdr:to>
    <xdr:sp macro="" textlink="">
      <xdr:nvSpPr>
        <xdr:cNvPr id="147" name="フローチャート: 判断 146">
          <a:extLst>
            <a:ext uri="{FF2B5EF4-FFF2-40B4-BE49-F238E27FC236}">
              <a16:creationId xmlns:a16="http://schemas.microsoft.com/office/drawing/2014/main" id="{50F93A5E-2356-46F2-A870-C50FC19F2CB4}"/>
            </a:ext>
          </a:extLst>
        </xdr:cNvPr>
        <xdr:cNvSpPr/>
      </xdr:nvSpPr>
      <xdr:spPr>
        <a:xfrm>
          <a:off x="13271500" y="59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71147</xdr:rowOff>
    </xdr:from>
    <xdr:to>
      <xdr:col>64</xdr:col>
      <xdr:colOff>123825</xdr:colOff>
      <xdr:row>31</xdr:row>
      <xdr:rowOff>1297</xdr:rowOff>
    </xdr:to>
    <xdr:sp macro="" textlink="">
      <xdr:nvSpPr>
        <xdr:cNvPr id="148" name="フローチャート: 判断 147">
          <a:extLst>
            <a:ext uri="{FF2B5EF4-FFF2-40B4-BE49-F238E27FC236}">
              <a16:creationId xmlns:a16="http://schemas.microsoft.com/office/drawing/2014/main" id="{7FEE65D3-7F48-4EC0-8B91-932E7CA080A1}"/>
            </a:ext>
          </a:extLst>
        </xdr:cNvPr>
        <xdr:cNvSpPr/>
      </xdr:nvSpPr>
      <xdr:spPr>
        <a:xfrm>
          <a:off x="12509500" y="5986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107696</xdr:rowOff>
    </xdr:from>
    <xdr:to>
      <xdr:col>60</xdr:col>
      <xdr:colOff>123825</xdr:colOff>
      <xdr:row>31</xdr:row>
      <xdr:rowOff>37846</xdr:rowOff>
    </xdr:to>
    <xdr:sp macro="" textlink="">
      <xdr:nvSpPr>
        <xdr:cNvPr id="149" name="フローチャート: 判断 148">
          <a:extLst>
            <a:ext uri="{FF2B5EF4-FFF2-40B4-BE49-F238E27FC236}">
              <a16:creationId xmlns:a16="http://schemas.microsoft.com/office/drawing/2014/main" id="{431DCE5E-8B8D-47DE-8AF4-A42424FE341C}"/>
            </a:ext>
          </a:extLst>
        </xdr:cNvPr>
        <xdr:cNvSpPr/>
      </xdr:nvSpPr>
      <xdr:spPr>
        <a:xfrm>
          <a:off x="11747500" y="602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317A1E4-D97A-48CE-A4DE-CB0582E5E8A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11B833F-FB21-4C4E-ADAF-80C83396415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F90ABEF-744D-4180-A826-5AD7233C90B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A8836A9-125B-4C3C-A351-E2D88760DE2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C80B505-9C1C-4BB1-AC9A-70878196882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19649</xdr:rowOff>
    </xdr:from>
    <xdr:to>
      <xdr:col>76</xdr:col>
      <xdr:colOff>73025</xdr:colOff>
      <xdr:row>26</xdr:row>
      <xdr:rowOff>121249</xdr:rowOff>
    </xdr:to>
    <xdr:sp macro="" textlink="">
      <xdr:nvSpPr>
        <xdr:cNvPr id="155" name="楕円 154">
          <a:extLst>
            <a:ext uri="{FF2B5EF4-FFF2-40B4-BE49-F238E27FC236}">
              <a16:creationId xmlns:a16="http://schemas.microsoft.com/office/drawing/2014/main" id="{502B76CA-829B-46B9-BCAA-C0C86E50D240}"/>
            </a:ext>
          </a:extLst>
        </xdr:cNvPr>
        <xdr:cNvSpPr/>
      </xdr:nvSpPr>
      <xdr:spPr>
        <a:xfrm>
          <a:off x="14744700" y="524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106026</xdr:rowOff>
    </xdr:from>
    <xdr:ext cx="405111" cy="259045"/>
    <xdr:sp macro="" textlink="">
      <xdr:nvSpPr>
        <xdr:cNvPr id="156" name="債務償還比率該当値テキスト">
          <a:extLst>
            <a:ext uri="{FF2B5EF4-FFF2-40B4-BE49-F238E27FC236}">
              <a16:creationId xmlns:a16="http://schemas.microsoft.com/office/drawing/2014/main" id="{0BAD25A5-532C-4D1B-8CF0-C539C1666136}"/>
            </a:ext>
          </a:extLst>
        </xdr:cNvPr>
        <xdr:cNvSpPr txBox="1"/>
      </xdr:nvSpPr>
      <xdr:spPr>
        <a:xfrm>
          <a:off x="14846300" y="516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128678</xdr:rowOff>
    </xdr:from>
    <xdr:to>
      <xdr:col>72</xdr:col>
      <xdr:colOff>123825</xdr:colOff>
      <xdr:row>27</xdr:row>
      <xdr:rowOff>58828</xdr:rowOff>
    </xdr:to>
    <xdr:sp macro="" textlink="">
      <xdr:nvSpPr>
        <xdr:cNvPr id="157" name="楕円 156">
          <a:extLst>
            <a:ext uri="{FF2B5EF4-FFF2-40B4-BE49-F238E27FC236}">
              <a16:creationId xmlns:a16="http://schemas.microsoft.com/office/drawing/2014/main" id="{860BA673-3ACF-495F-BFCF-3BD3673A9565}"/>
            </a:ext>
          </a:extLst>
        </xdr:cNvPr>
        <xdr:cNvSpPr/>
      </xdr:nvSpPr>
      <xdr:spPr>
        <a:xfrm>
          <a:off x="14033500" y="535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70449</xdr:rowOff>
    </xdr:from>
    <xdr:to>
      <xdr:col>76</xdr:col>
      <xdr:colOff>22225</xdr:colOff>
      <xdr:row>27</xdr:row>
      <xdr:rowOff>8028</xdr:rowOff>
    </xdr:to>
    <xdr:cxnSp macro="">
      <xdr:nvCxnSpPr>
        <xdr:cNvPr id="158" name="直線コネクタ 157">
          <a:extLst>
            <a:ext uri="{FF2B5EF4-FFF2-40B4-BE49-F238E27FC236}">
              <a16:creationId xmlns:a16="http://schemas.microsoft.com/office/drawing/2014/main" id="{FAC2C46D-3D77-4CD6-BFDD-85EAFCED0CF5}"/>
            </a:ext>
          </a:extLst>
        </xdr:cNvPr>
        <xdr:cNvCxnSpPr/>
      </xdr:nvCxnSpPr>
      <xdr:spPr>
        <a:xfrm flipV="1">
          <a:off x="14084300" y="5299674"/>
          <a:ext cx="711200" cy="10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111134</xdr:rowOff>
    </xdr:from>
    <xdr:to>
      <xdr:col>68</xdr:col>
      <xdr:colOff>123825</xdr:colOff>
      <xdr:row>28</xdr:row>
      <xdr:rowOff>41284</xdr:rowOff>
    </xdr:to>
    <xdr:sp macro="" textlink="">
      <xdr:nvSpPr>
        <xdr:cNvPr id="159" name="楕円 158">
          <a:extLst>
            <a:ext uri="{FF2B5EF4-FFF2-40B4-BE49-F238E27FC236}">
              <a16:creationId xmlns:a16="http://schemas.microsoft.com/office/drawing/2014/main" id="{E26ECFFA-B5BA-41D7-8344-B19379547B74}"/>
            </a:ext>
          </a:extLst>
        </xdr:cNvPr>
        <xdr:cNvSpPr/>
      </xdr:nvSpPr>
      <xdr:spPr>
        <a:xfrm>
          <a:off x="13271500" y="55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8028</xdr:rowOff>
    </xdr:from>
    <xdr:to>
      <xdr:col>72</xdr:col>
      <xdr:colOff>73025</xdr:colOff>
      <xdr:row>27</xdr:row>
      <xdr:rowOff>161934</xdr:rowOff>
    </xdr:to>
    <xdr:cxnSp macro="">
      <xdr:nvCxnSpPr>
        <xdr:cNvPr id="160" name="直線コネクタ 159">
          <a:extLst>
            <a:ext uri="{FF2B5EF4-FFF2-40B4-BE49-F238E27FC236}">
              <a16:creationId xmlns:a16="http://schemas.microsoft.com/office/drawing/2014/main" id="{B69EC00F-E219-4E24-BCC0-56408B9525FF}"/>
            </a:ext>
          </a:extLst>
        </xdr:cNvPr>
        <xdr:cNvCxnSpPr/>
      </xdr:nvCxnSpPr>
      <xdr:spPr>
        <a:xfrm flipV="1">
          <a:off x="13322300" y="5408703"/>
          <a:ext cx="762000" cy="1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55653</xdr:rowOff>
    </xdr:from>
    <xdr:to>
      <xdr:col>64</xdr:col>
      <xdr:colOff>123825</xdr:colOff>
      <xdr:row>28</xdr:row>
      <xdr:rowOff>157253</xdr:rowOff>
    </xdr:to>
    <xdr:sp macro="" textlink="">
      <xdr:nvSpPr>
        <xdr:cNvPr id="161" name="楕円 160">
          <a:extLst>
            <a:ext uri="{FF2B5EF4-FFF2-40B4-BE49-F238E27FC236}">
              <a16:creationId xmlns:a16="http://schemas.microsoft.com/office/drawing/2014/main" id="{B0F8FDEA-752D-4830-9DDA-3267F35B25BA}"/>
            </a:ext>
          </a:extLst>
        </xdr:cNvPr>
        <xdr:cNvSpPr/>
      </xdr:nvSpPr>
      <xdr:spPr>
        <a:xfrm>
          <a:off x="12509500" y="562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161934</xdr:rowOff>
    </xdr:from>
    <xdr:to>
      <xdr:col>68</xdr:col>
      <xdr:colOff>73025</xdr:colOff>
      <xdr:row>28</xdr:row>
      <xdr:rowOff>106453</xdr:rowOff>
    </xdr:to>
    <xdr:cxnSp macro="">
      <xdr:nvCxnSpPr>
        <xdr:cNvPr id="162" name="直線コネクタ 161">
          <a:extLst>
            <a:ext uri="{FF2B5EF4-FFF2-40B4-BE49-F238E27FC236}">
              <a16:creationId xmlns:a16="http://schemas.microsoft.com/office/drawing/2014/main" id="{B251BDAE-208F-47F5-92C1-8C55A56F26B5}"/>
            </a:ext>
          </a:extLst>
        </xdr:cNvPr>
        <xdr:cNvCxnSpPr/>
      </xdr:nvCxnSpPr>
      <xdr:spPr>
        <a:xfrm flipV="1">
          <a:off x="12560300" y="5562609"/>
          <a:ext cx="762000" cy="11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136534</xdr:rowOff>
    </xdr:from>
    <xdr:to>
      <xdr:col>60</xdr:col>
      <xdr:colOff>123825</xdr:colOff>
      <xdr:row>31</xdr:row>
      <xdr:rowOff>66684</xdr:rowOff>
    </xdr:to>
    <xdr:sp macro="" textlink="">
      <xdr:nvSpPr>
        <xdr:cNvPr id="163" name="楕円 162">
          <a:extLst>
            <a:ext uri="{FF2B5EF4-FFF2-40B4-BE49-F238E27FC236}">
              <a16:creationId xmlns:a16="http://schemas.microsoft.com/office/drawing/2014/main" id="{BB3F6639-5541-4F5A-AE3E-AB3409DE0CCA}"/>
            </a:ext>
          </a:extLst>
        </xdr:cNvPr>
        <xdr:cNvSpPr/>
      </xdr:nvSpPr>
      <xdr:spPr>
        <a:xfrm>
          <a:off x="11747500" y="605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106453</xdr:rowOff>
    </xdr:from>
    <xdr:to>
      <xdr:col>64</xdr:col>
      <xdr:colOff>73025</xdr:colOff>
      <xdr:row>31</xdr:row>
      <xdr:rowOff>15884</xdr:rowOff>
    </xdr:to>
    <xdr:cxnSp macro="">
      <xdr:nvCxnSpPr>
        <xdr:cNvPr id="164" name="直線コネクタ 163">
          <a:extLst>
            <a:ext uri="{FF2B5EF4-FFF2-40B4-BE49-F238E27FC236}">
              <a16:creationId xmlns:a16="http://schemas.microsoft.com/office/drawing/2014/main" id="{BC607113-062A-492E-825B-3BEAE80E53DD}"/>
            </a:ext>
          </a:extLst>
        </xdr:cNvPr>
        <xdr:cNvCxnSpPr/>
      </xdr:nvCxnSpPr>
      <xdr:spPr>
        <a:xfrm flipV="1">
          <a:off x="11798300" y="5678578"/>
          <a:ext cx="762000" cy="42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89507</xdr:rowOff>
    </xdr:from>
    <xdr:ext cx="469744" cy="259045"/>
    <xdr:sp macro="" textlink="">
      <xdr:nvSpPr>
        <xdr:cNvPr id="165" name="n_1aveValue債務償還比率">
          <a:extLst>
            <a:ext uri="{FF2B5EF4-FFF2-40B4-BE49-F238E27FC236}">
              <a16:creationId xmlns:a16="http://schemas.microsoft.com/office/drawing/2014/main" id="{C6321733-7DD7-48A5-8E30-E7D415EC6CE1}"/>
            </a:ext>
          </a:extLst>
        </xdr:cNvPr>
        <xdr:cNvSpPr txBox="1"/>
      </xdr:nvSpPr>
      <xdr:spPr>
        <a:xfrm>
          <a:off x="13836727" y="583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131797</xdr:rowOff>
    </xdr:from>
    <xdr:ext cx="469744" cy="259045"/>
    <xdr:sp macro="" textlink="">
      <xdr:nvSpPr>
        <xdr:cNvPr id="166" name="n_2aveValue債務償還比率">
          <a:extLst>
            <a:ext uri="{FF2B5EF4-FFF2-40B4-BE49-F238E27FC236}">
              <a16:creationId xmlns:a16="http://schemas.microsoft.com/office/drawing/2014/main" id="{2319FC13-B8E5-4DDA-BF2A-1DF4C910AF9E}"/>
            </a:ext>
          </a:extLst>
        </xdr:cNvPr>
        <xdr:cNvSpPr txBox="1"/>
      </xdr:nvSpPr>
      <xdr:spPr>
        <a:xfrm>
          <a:off x="13087427" y="604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163874</xdr:rowOff>
    </xdr:from>
    <xdr:ext cx="469744" cy="259045"/>
    <xdr:sp macro="" textlink="">
      <xdr:nvSpPr>
        <xdr:cNvPr id="167" name="n_3aveValue債務償還比率">
          <a:extLst>
            <a:ext uri="{FF2B5EF4-FFF2-40B4-BE49-F238E27FC236}">
              <a16:creationId xmlns:a16="http://schemas.microsoft.com/office/drawing/2014/main" id="{ABDF7A17-CCC1-4CC2-AB48-DCFCF1416CBA}"/>
            </a:ext>
          </a:extLst>
        </xdr:cNvPr>
        <xdr:cNvSpPr txBox="1"/>
      </xdr:nvSpPr>
      <xdr:spPr>
        <a:xfrm>
          <a:off x="12325427" y="607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54373</xdr:rowOff>
    </xdr:from>
    <xdr:ext cx="469744" cy="259045"/>
    <xdr:sp macro="" textlink="">
      <xdr:nvSpPr>
        <xdr:cNvPr id="168" name="n_4aveValue債務償還比率">
          <a:extLst>
            <a:ext uri="{FF2B5EF4-FFF2-40B4-BE49-F238E27FC236}">
              <a16:creationId xmlns:a16="http://schemas.microsoft.com/office/drawing/2014/main" id="{7801EBBB-2365-49D4-A403-31E176CC408E}"/>
            </a:ext>
          </a:extLst>
        </xdr:cNvPr>
        <xdr:cNvSpPr txBox="1"/>
      </xdr:nvSpPr>
      <xdr:spPr>
        <a:xfrm>
          <a:off x="11563427" y="579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75355</xdr:rowOff>
    </xdr:from>
    <xdr:ext cx="405111" cy="259045"/>
    <xdr:sp macro="" textlink="">
      <xdr:nvSpPr>
        <xdr:cNvPr id="169" name="n_1mainValue債務償還比率">
          <a:extLst>
            <a:ext uri="{FF2B5EF4-FFF2-40B4-BE49-F238E27FC236}">
              <a16:creationId xmlns:a16="http://schemas.microsoft.com/office/drawing/2014/main" id="{C37D5B48-DB1A-488C-ADD7-F0D6831CBCEB}"/>
            </a:ext>
          </a:extLst>
        </xdr:cNvPr>
        <xdr:cNvSpPr txBox="1"/>
      </xdr:nvSpPr>
      <xdr:spPr>
        <a:xfrm>
          <a:off x="13869044" y="513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57811</xdr:rowOff>
    </xdr:from>
    <xdr:ext cx="469744" cy="259045"/>
    <xdr:sp macro="" textlink="">
      <xdr:nvSpPr>
        <xdr:cNvPr id="170" name="n_2mainValue債務償還比率">
          <a:extLst>
            <a:ext uri="{FF2B5EF4-FFF2-40B4-BE49-F238E27FC236}">
              <a16:creationId xmlns:a16="http://schemas.microsoft.com/office/drawing/2014/main" id="{FA2E0546-5E22-455F-9897-DE303069FB19}"/>
            </a:ext>
          </a:extLst>
        </xdr:cNvPr>
        <xdr:cNvSpPr txBox="1"/>
      </xdr:nvSpPr>
      <xdr:spPr>
        <a:xfrm>
          <a:off x="13087427" y="528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2330</xdr:rowOff>
    </xdr:from>
    <xdr:ext cx="469744" cy="259045"/>
    <xdr:sp macro="" textlink="">
      <xdr:nvSpPr>
        <xdr:cNvPr id="171" name="n_3mainValue債務償還比率">
          <a:extLst>
            <a:ext uri="{FF2B5EF4-FFF2-40B4-BE49-F238E27FC236}">
              <a16:creationId xmlns:a16="http://schemas.microsoft.com/office/drawing/2014/main" id="{EF7328CA-2C92-4074-8656-AEA8D1494588}"/>
            </a:ext>
          </a:extLst>
        </xdr:cNvPr>
        <xdr:cNvSpPr txBox="1"/>
      </xdr:nvSpPr>
      <xdr:spPr>
        <a:xfrm>
          <a:off x="12325427" y="54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57811</xdr:rowOff>
    </xdr:from>
    <xdr:ext cx="469744" cy="259045"/>
    <xdr:sp macro="" textlink="">
      <xdr:nvSpPr>
        <xdr:cNvPr id="172" name="n_4mainValue債務償還比率">
          <a:extLst>
            <a:ext uri="{FF2B5EF4-FFF2-40B4-BE49-F238E27FC236}">
              <a16:creationId xmlns:a16="http://schemas.microsoft.com/office/drawing/2014/main" id="{6BA72307-D9A6-4C4B-BD05-4903002AF90F}"/>
            </a:ext>
          </a:extLst>
        </xdr:cNvPr>
        <xdr:cNvSpPr txBox="1"/>
      </xdr:nvSpPr>
      <xdr:spPr>
        <a:xfrm>
          <a:off x="11563427" y="614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BB71759-CC36-49E6-8137-D8B4A217044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4B6EFA6-B844-43FE-8E97-94F46A028D8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3D100DB9-3BC5-40A3-91BE-03B63422BBF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CD95592B-0217-4A4A-8430-FB8774C7053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623B9870-FCCB-43AF-B3E2-29AC80AF41E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65CE1AD-D737-438D-B4B9-88979D0147E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B85647-EDD4-400F-A2B5-72592678D9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4F5449-E627-4045-BA9A-2D86AE75F3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8E05AC-A11D-4FE5-9494-91931CED7C3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58DBE4E-25F9-4636-95C3-CC1D7F07C40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2981E25-DEE5-402A-82F5-34FEA249F2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08903B-832D-4FB6-BA49-1E098B8F64B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32194A-8CDA-47C0-AA37-9E675ED0771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2A07BE-DE4E-47E7-80F1-4F86A5EA732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2D8783-B2DC-4EEF-AC7E-C29BA11FE17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FF7ECD-3311-46DE-A2EB-B5345553FEF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6,082
5,695
49.75
6,590,789
6,484,350
94,555
2,635,749
3,185,052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8FDAD2-A2EB-4041-BC37-71559CFCF3F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72D695-9CB6-4121-B8F6-929CA19A6F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01794A-4277-49A9-8CF0-D1400F343A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2271E7-DBD5-4E1C-A967-0F2042027B1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FB3BBE8-32D7-4EB1-8623-0B2B32B106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911D925-7EA0-4A21-B741-6AE59E06E48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5500CB-9977-4813-8650-9FAA0B618D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9D07DC-D279-4F1A-83F6-6B9EF9CFCE6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4E8E7B9-8FBA-4747-ADEA-6ED1CA9886A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0A9CAE-5F0A-47C0-8D54-0EB94EFD9E4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5CF66C-574E-48BB-BA9D-3B54AB7B3A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BAE6EF-DA48-4D2C-9082-3B63AEB0295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ABA0D74-7559-4023-8A30-D549DB646EA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A59087-B169-43F2-B7A2-F0F2BCA8BC3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B4E0C15-02AF-4044-82FC-F62F75B0258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00FAAB8-539C-49D4-A026-C06F61BFC32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BD49AD-4CFC-49CD-8F75-7ED0DB15CC8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C9A87E-0204-4350-88F1-8FBACDEE94F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3169CE3-E898-4BE6-BBF7-DA856B4ED6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E018C56-8989-4729-B60F-9944E98768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247D500-0C28-4ACB-8188-903855FAB17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D71193C-02D0-4868-A497-C4FB4615761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E56B75-E564-40C1-9C77-1CF179B1A95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2EAFD2-4609-415C-8D30-14EA2A7754B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618D65-28D1-4A1B-BF1D-E2EB844CF04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D8B8AF3-D8A1-4428-A929-9AAC633355F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DA0141-4D7D-4EA2-AEDB-788C136DEE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6943E3-A273-4286-9896-A31BF1AA475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36EA85-206C-4F51-919E-F510A097F36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BDF4AC3-8F84-4F53-A04F-B06C79BCDD4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B91F146-A94A-4FD1-B99B-1ABC9CAADCA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DE6E0F6-1B98-4EEB-B802-29F9174F48D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10ADE89-6AC7-4F01-8BB8-22CB7707B98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0E8CAC6-BB0F-4F17-A087-E85DFB133C3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FB5C1C8-869E-4783-B7A4-9FEDB091E20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4DF806A-A4D4-4F47-879C-ADC91C0939B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E541A0-C7D3-40C1-8F1D-07585EE8D8E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616C92E-EF94-43FF-8097-779BC73C342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062B94A-ED4F-4BC1-BDF7-915734CC705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4853F8F-F5A5-4893-87D0-8379E3EE2F6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8A9E6AC-B395-4F34-A32F-C288EC1B047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0CBF3F2-926C-48B8-85CA-DA6928BBC24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DFF13ED-7609-443C-8698-DC3A7F03AE7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A172DBB-3CAE-4C5D-86D8-F35AE42B49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1ECC8E1-5301-4441-8C8E-2CD09649A5E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114300</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10E8712-C5E4-4EAC-A074-81A7D615C0B0}"/>
            </a:ext>
          </a:extLst>
        </xdr:cNvPr>
        <xdr:cNvCxnSpPr/>
      </xdr:nvCxnSpPr>
      <xdr:spPr>
        <a:xfrm flipV="1">
          <a:off x="4634865" y="577215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A8A9ECEF-C0BA-448E-8CD9-B1816302B596}"/>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BE7BFA1-EFBB-46F1-A00A-924FEEE0E36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51E0FEEB-3DB1-45FC-B3C8-A98FDA5676E7}"/>
            </a:ext>
          </a:extLst>
        </xdr:cNvPr>
        <xdr:cNvSpPr txBox="1"/>
      </xdr:nvSpPr>
      <xdr:spPr>
        <a:xfrm>
          <a:off x="4673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114300</xdr:rowOff>
    </xdr:from>
    <xdr:to>
      <xdr:col>24</xdr:col>
      <xdr:colOff>152400</xdr:colOff>
      <xdr:row>33</xdr:row>
      <xdr:rowOff>114300</xdr:rowOff>
    </xdr:to>
    <xdr:cxnSp macro="">
      <xdr:nvCxnSpPr>
        <xdr:cNvPr id="61" name="直線コネクタ 60">
          <a:extLst>
            <a:ext uri="{FF2B5EF4-FFF2-40B4-BE49-F238E27FC236}">
              <a16:creationId xmlns:a16="http://schemas.microsoft.com/office/drawing/2014/main" id="{075FEEAE-B5BF-40CF-BA05-0C766AF1F451}"/>
            </a:ext>
          </a:extLst>
        </xdr:cNvPr>
        <xdr:cNvCxnSpPr/>
      </xdr:nvCxnSpPr>
      <xdr:spPr>
        <a:xfrm>
          <a:off x="4546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36847</xdr:rowOff>
    </xdr:from>
    <xdr:ext cx="405111" cy="259045"/>
    <xdr:sp macro="" textlink="">
      <xdr:nvSpPr>
        <xdr:cNvPr id="62" name="【道路】&#10;有形固定資産減価償却率平均値テキスト">
          <a:extLst>
            <a:ext uri="{FF2B5EF4-FFF2-40B4-BE49-F238E27FC236}">
              <a16:creationId xmlns:a16="http://schemas.microsoft.com/office/drawing/2014/main" id="{5380DB4A-E61F-4F8B-8B39-9CB91D58732E}"/>
            </a:ext>
          </a:extLst>
        </xdr:cNvPr>
        <xdr:cNvSpPr txBox="1"/>
      </xdr:nvSpPr>
      <xdr:spPr>
        <a:xfrm>
          <a:off x="4673600" y="638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xdr:rowOff>
    </xdr:from>
    <xdr:to>
      <xdr:col>24</xdr:col>
      <xdr:colOff>114300</xdr:colOff>
      <xdr:row>38</xdr:row>
      <xdr:rowOff>115570</xdr:rowOff>
    </xdr:to>
    <xdr:sp macro="" textlink="">
      <xdr:nvSpPr>
        <xdr:cNvPr id="63" name="フローチャート: 判断 62">
          <a:extLst>
            <a:ext uri="{FF2B5EF4-FFF2-40B4-BE49-F238E27FC236}">
              <a16:creationId xmlns:a16="http://schemas.microsoft.com/office/drawing/2014/main" id="{F131EDA9-4C95-4F34-A67F-22A5E322D988}"/>
            </a:ext>
          </a:extLst>
        </xdr:cNvPr>
        <xdr:cNvSpPr/>
      </xdr:nvSpPr>
      <xdr:spPr>
        <a:xfrm>
          <a:off x="45847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164465</xdr:rowOff>
    </xdr:from>
    <xdr:to>
      <xdr:col>20</xdr:col>
      <xdr:colOff>38100</xdr:colOff>
      <xdr:row>38</xdr:row>
      <xdr:rowOff>94615</xdr:rowOff>
    </xdr:to>
    <xdr:sp macro="" textlink="">
      <xdr:nvSpPr>
        <xdr:cNvPr id="64" name="フローチャート: 判断 63">
          <a:extLst>
            <a:ext uri="{FF2B5EF4-FFF2-40B4-BE49-F238E27FC236}">
              <a16:creationId xmlns:a16="http://schemas.microsoft.com/office/drawing/2014/main" id="{52BA22FF-52B3-4B20-B7BD-BB5CC3A3E33C}"/>
            </a:ext>
          </a:extLst>
        </xdr:cNvPr>
        <xdr:cNvSpPr/>
      </xdr:nvSpPr>
      <xdr:spPr>
        <a:xfrm>
          <a:off x="3746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8255</xdr:rowOff>
    </xdr:from>
    <xdr:to>
      <xdr:col>15</xdr:col>
      <xdr:colOff>101600</xdr:colOff>
      <xdr:row>38</xdr:row>
      <xdr:rowOff>109855</xdr:rowOff>
    </xdr:to>
    <xdr:sp macro="" textlink="">
      <xdr:nvSpPr>
        <xdr:cNvPr id="65" name="フローチャート: 判断 64">
          <a:extLst>
            <a:ext uri="{FF2B5EF4-FFF2-40B4-BE49-F238E27FC236}">
              <a16:creationId xmlns:a16="http://schemas.microsoft.com/office/drawing/2014/main" id="{922A6F4B-09B0-4B74-9435-7B856C6625DF}"/>
            </a:ext>
          </a:extLst>
        </xdr:cNvPr>
        <xdr:cNvSpPr/>
      </xdr:nvSpPr>
      <xdr:spPr>
        <a:xfrm>
          <a:off x="2857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6" name="フローチャート: 判断 65">
          <a:extLst>
            <a:ext uri="{FF2B5EF4-FFF2-40B4-BE49-F238E27FC236}">
              <a16:creationId xmlns:a16="http://schemas.microsoft.com/office/drawing/2014/main" id="{80F350BC-E2E1-4BAB-BC1A-BD5C7385D45E}"/>
            </a:ext>
          </a:extLst>
        </xdr:cNvPr>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13970</xdr:rowOff>
    </xdr:from>
    <xdr:to>
      <xdr:col>6</xdr:col>
      <xdr:colOff>38100</xdr:colOff>
      <xdr:row>38</xdr:row>
      <xdr:rowOff>115570</xdr:rowOff>
    </xdr:to>
    <xdr:sp macro="" textlink="">
      <xdr:nvSpPr>
        <xdr:cNvPr id="67" name="フローチャート: 判断 66">
          <a:extLst>
            <a:ext uri="{FF2B5EF4-FFF2-40B4-BE49-F238E27FC236}">
              <a16:creationId xmlns:a16="http://schemas.microsoft.com/office/drawing/2014/main" id="{C5F2BAE3-279C-49BC-8CC3-7DB1F91C49B6}"/>
            </a:ext>
          </a:extLst>
        </xdr:cNvPr>
        <xdr:cNvSpPr/>
      </xdr:nvSpPr>
      <xdr:spPr>
        <a:xfrm>
          <a:off x="1079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1AEE61E-D781-45EF-86A3-7F13E3C531E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C741000-64A8-43BE-A6E6-DF125C5B4A2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35813EC-4A36-4F40-87E7-409C73AA06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D5D53FC-8491-470B-8FB6-DBA65E65A2B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AD610AE-C5BE-46A4-9E2C-6B401194B90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164465</xdr:rowOff>
    </xdr:from>
    <xdr:to>
      <xdr:col>24</xdr:col>
      <xdr:colOff>114300</xdr:colOff>
      <xdr:row>40</xdr:row>
      <xdr:rowOff>94615</xdr:rowOff>
    </xdr:to>
    <xdr:sp macro="" textlink="">
      <xdr:nvSpPr>
        <xdr:cNvPr id="73" name="楕円 72">
          <a:extLst>
            <a:ext uri="{FF2B5EF4-FFF2-40B4-BE49-F238E27FC236}">
              <a16:creationId xmlns:a16="http://schemas.microsoft.com/office/drawing/2014/main" id="{7CCA7AE4-2D4D-4FF5-9656-4DE0D19A01DD}"/>
            </a:ext>
          </a:extLst>
        </xdr:cNvPr>
        <xdr:cNvSpPr/>
      </xdr:nvSpPr>
      <xdr:spPr>
        <a:xfrm>
          <a:off x="45847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142892</xdr:rowOff>
    </xdr:from>
    <xdr:ext cx="405111" cy="259045"/>
    <xdr:sp macro="" textlink="">
      <xdr:nvSpPr>
        <xdr:cNvPr id="74" name="【道路】&#10;有形固定資産減価償却率該当値テキスト">
          <a:extLst>
            <a:ext uri="{FF2B5EF4-FFF2-40B4-BE49-F238E27FC236}">
              <a16:creationId xmlns:a16="http://schemas.microsoft.com/office/drawing/2014/main" id="{C05E2DEA-6889-4E73-9843-CFBFEB66E7BF}"/>
            </a:ext>
          </a:extLst>
        </xdr:cNvPr>
        <xdr:cNvSpPr txBox="1"/>
      </xdr:nvSpPr>
      <xdr:spPr>
        <a:xfrm>
          <a:off x="4673600"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124460</xdr:rowOff>
    </xdr:from>
    <xdr:to>
      <xdr:col>20</xdr:col>
      <xdr:colOff>38100</xdr:colOff>
      <xdr:row>40</xdr:row>
      <xdr:rowOff>54610</xdr:rowOff>
    </xdr:to>
    <xdr:sp macro="" textlink="">
      <xdr:nvSpPr>
        <xdr:cNvPr id="75" name="楕円 74">
          <a:extLst>
            <a:ext uri="{FF2B5EF4-FFF2-40B4-BE49-F238E27FC236}">
              <a16:creationId xmlns:a16="http://schemas.microsoft.com/office/drawing/2014/main" id="{BA5B3CE2-E5F5-47E0-BB00-2FBE362E75C6}"/>
            </a:ext>
          </a:extLst>
        </xdr:cNvPr>
        <xdr:cNvSpPr/>
      </xdr:nvSpPr>
      <xdr:spPr>
        <a:xfrm>
          <a:off x="3746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3810</xdr:rowOff>
    </xdr:from>
    <xdr:to>
      <xdr:col>24</xdr:col>
      <xdr:colOff>63500</xdr:colOff>
      <xdr:row>40</xdr:row>
      <xdr:rowOff>43815</xdr:rowOff>
    </xdr:to>
    <xdr:cxnSp macro="">
      <xdr:nvCxnSpPr>
        <xdr:cNvPr id="76" name="直線コネクタ 75">
          <a:extLst>
            <a:ext uri="{FF2B5EF4-FFF2-40B4-BE49-F238E27FC236}">
              <a16:creationId xmlns:a16="http://schemas.microsoft.com/office/drawing/2014/main" id="{FDA1CD8D-9836-42A8-845D-B9EB1DF5E9F3}"/>
            </a:ext>
          </a:extLst>
        </xdr:cNvPr>
        <xdr:cNvCxnSpPr/>
      </xdr:nvCxnSpPr>
      <xdr:spPr>
        <a:xfrm>
          <a:off x="3797300" y="686181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80645</xdr:rowOff>
    </xdr:from>
    <xdr:to>
      <xdr:col>15</xdr:col>
      <xdr:colOff>101600</xdr:colOff>
      <xdr:row>40</xdr:row>
      <xdr:rowOff>10795</xdr:rowOff>
    </xdr:to>
    <xdr:sp macro="" textlink="">
      <xdr:nvSpPr>
        <xdr:cNvPr id="77" name="楕円 76">
          <a:extLst>
            <a:ext uri="{FF2B5EF4-FFF2-40B4-BE49-F238E27FC236}">
              <a16:creationId xmlns:a16="http://schemas.microsoft.com/office/drawing/2014/main" id="{215E2D80-39D3-499A-9577-DC16F2366A8E}"/>
            </a:ext>
          </a:extLst>
        </xdr:cNvPr>
        <xdr:cNvSpPr/>
      </xdr:nvSpPr>
      <xdr:spPr>
        <a:xfrm>
          <a:off x="2857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131445</xdr:rowOff>
    </xdr:from>
    <xdr:to>
      <xdr:col>19</xdr:col>
      <xdr:colOff>177800</xdr:colOff>
      <xdr:row>40</xdr:row>
      <xdr:rowOff>3810</xdr:rowOff>
    </xdr:to>
    <xdr:cxnSp macro="">
      <xdr:nvCxnSpPr>
        <xdr:cNvPr id="78" name="直線コネクタ 77">
          <a:extLst>
            <a:ext uri="{FF2B5EF4-FFF2-40B4-BE49-F238E27FC236}">
              <a16:creationId xmlns:a16="http://schemas.microsoft.com/office/drawing/2014/main" id="{2EA6CF15-E954-410E-AFC1-F11FC269AEF4}"/>
            </a:ext>
          </a:extLst>
        </xdr:cNvPr>
        <xdr:cNvCxnSpPr/>
      </xdr:nvCxnSpPr>
      <xdr:spPr>
        <a:xfrm>
          <a:off x="2908300" y="68179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69215</xdr:rowOff>
    </xdr:from>
    <xdr:to>
      <xdr:col>10</xdr:col>
      <xdr:colOff>165100</xdr:colOff>
      <xdr:row>39</xdr:row>
      <xdr:rowOff>170815</xdr:rowOff>
    </xdr:to>
    <xdr:sp macro="" textlink="">
      <xdr:nvSpPr>
        <xdr:cNvPr id="79" name="楕円 78">
          <a:extLst>
            <a:ext uri="{FF2B5EF4-FFF2-40B4-BE49-F238E27FC236}">
              <a16:creationId xmlns:a16="http://schemas.microsoft.com/office/drawing/2014/main" id="{92BD4FBE-548F-4B17-8750-FD002874BBBF}"/>
            </a:ext>
          </a:extLst>
        </xdr:cNvPr>
        <xdr:cNvSpPr/>
      </xdr:nvSpPr>
      <xdr:spPr>
        <a:xfrm>
          <a:off x="1968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120015</xdr:rowOff>
    </xdr:from>
    <xdr:to>
      <xdr:col>15</xdr:col>
      <xdr:colOff>50800</xdr:colOff>
      <xdr:row>39</xdr:row>
      <xdr:rowOff>131445</xdr:rowOff>
    </xdr:to>
    <xdr:cxnSp macro="">
      <xdr:nvCxnSpPr>
        <xdr:cNvPr id="80" name="直線コネクタ 79">
          <a:extLst>
            <a:ext uri="{FF2B5EF4-FFF2-40B4-BE49-F238E27FC236}">
              <a16:creationId xmlns:a16="http://schemas.microsoft.com/office/drawing/2014/main" id="{8F941ED7-7F2A-4563-8460-0DE8D0FC9482}"/>
            </a:ext>
          </a:extLst>
        </xdr:cNvPr>
        <xdr:cNvCxnSpPr/>
      </xdr:nvCxnSpPr>
      <xdr:spPr>
        <a:xfrm>
          <a:off x="2019300" y="68065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12065</xdr:rowOff>
    </xdr:from>
    <xdr:to>
      <xdr:col>6</xdr:col>
      <xdr:colOff>38100</xdr:colOff>
      <xdr:row>39</xdr:row>
      <xdr:rowOff>113665</xdr:rowOff>
    </xdr:to>
    <xdr:sp macro="" textlink="">
      <xdr:nvSpPr>
        <xdr:cNvPr id="81" name="楕円 80">
          <a:extLst>
            <a:ext uri="{FF2B5EF4-FFF2-40B4-BE49-F238E27FC236}">
              <a16:creationId xmlns:a16="http://schemas.microsoft.com/office/drawing/2014/main" id="{E719AF7F-10E0-410A-B9E1-7C41DD8FFFE9}"/>
            </a:ext>
          </a:extLst>
        </xdr:cNvPr>
        <xdr:cNvSpPr/>
      </xdr:nvSpPr>
      <xdr:spPr>
        <a:xfrm>
          <a:off x="1079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62865</xdr:rowOff>
    </xdr:from>
    <xdr:to>
      <xdr:col>10</xdr:col>
      <xdr:colOff>114300</xdr:colOff>
      <xdr:row>39</xdr:row>
      <xdr:rowOff>120015</xdr:rowOff>
    </xdr:to>
    <xdr:cxnSp macro="">
      <xdr:nvCxnSpPr>
        <xdr:cNvPr id="82" name="直線コネクタ 81">
          <a:extLst>
            <a:ext uri="{FF2B5EF4-FFF2-40B4-BE49-F238E27FC236}">
              <a16:creationId xmlns:a16="http://schemas.microsoft.com/office/drawing/2014/main" id="{783B771A-5200-490C-82E0-A71E6586566D}"/>
            </a:ext>
          </a:extLst>
        </xdr:cNvPr>
        <xdr:cNvCxnSpPr/>
      </xdr:nvCxnSpPr>
      <xdr:spPr>
        <a:xfrm>
          <a:off x="1130300" y="67494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111142</xdr:rowOff>
    </xdr:from>
    <xdr:ext cx="405111" cy="259045"/>
    <xdr:sp macro="" textlink="">
      <xdr:nvSpPr>
        <xdr:cNvPr id="83" name="n_1aveValue【道路】&#10;有形固定資産減価償却率">
          <a:extLst>
            <a:ext uri="{FF2B5EF4-FFF2-40B4-BE49-F238E27FC236}">
              <a16:creationId xmlns:a16="http://schemas.microsoft.com/office/drawing/2014/main" id="{10D128AD-8816-4015-B4CE-E7438568D337}"/>
            </a:ext>
          </a:extLst>
        </xdr:cNvPr>
        <xdr:cNvSpPr txBox="1"/>
      </xdr:nvSpPr>
      <xdr:spPr>
        <a:xfrm>
          <a:off x="3582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126382</xdr:rowOff>
    </xdr:from>
    <xdr:ext cx="405111" cy="259045"/>
    <xdr:sp macro="" textlink="">
      <xdr:nvSpPr>
        <xdr:cNvPr id="84" name="n_2aveValue【道路】&#10;有形固定資産減価償却率">
          <a:extLst>
            <a:ext uri="{FF2B5EF4-FFF2-40B4-BE49-F238E27FC236}">
              <a16:creationId xmlns:a16="http://schemas.microsoft.com/office/drawing/2014/main" id="{759C816A-21AB-4844-8DB6-DAACC4F5B4BD}"/>
            </a:ext>
          </a:extLst>
        </xdr:cNvPr>
        <xdr:cNvSpPr txBox="1"/>
      </xdr:nvSpPr>
      <xdr:spPr>
        <a:xfrm>
          <a:off x="2705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5" name="n_3aveValue【道路】&#10;有形固定資産減価償却率">
          <a:extLst>
            <a:ext uri="{FF2B5EF4-FFF2-40B4-BE49-F238E27FC236}">
              <a16:creationId xmlns:a16="http://schemas.microsoft.com/office/drawing/2014/main" id="{0BD7C6C5-46D1-4356-B5B7-D0B6123AF80B}"/>
            </a:ext>
          </a:extLst>
        </xdr:cNvPr>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132097</xdr:rowOff>
    </xdr:from>
    <xdr:ext cx="405111" cy="259045"/>
    <xdr:sp macro="" textlink="">
      <xdr:nvSpPr>
        <xdr:cNvPr id="86" name="n_4aveValue【道路】&#10;有形固定資産減価償却率">
          <a:extLst>
            <a:ext uri="{FF2B5EF4-FFF2-40B4-BE49-F238E27FC236}">
              <a16:creationId xmlns:a16="http://schemas.microsoft.com/office/drawing/2014/main" id="{4FD2B422-1F0A-4F52-B56D-60C53EE6E354}"/>
            </a:ext>
          </a:extLst>
        </xdr:cNvPr>
        <xdr:cNvSpPr txBox="1"/>
      </xdr:nvSpPr>
      <xdr:spPr>
        <a:xfrm>
          <a:off x="927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45737</xdr:rowOff>
    </xdr:from>
    <xdr:ext cx="405111" cy="259045"/>
    <xdr:sp macro="" textlink="">
      <xdr:nvSpPr>
        <xdr:cNvPr id="87" name="n_1mainValue【道路】&#10;有形固定資産減価償却率">
          <a:extLst>
            <a:ext uri="{FF2B5EF4-FFF2-40B4-BE49-F238E27FC236}">
              <a16:creationId xmlns:a16="http://schemas.microsoft.com/office/drawing/2014/main" id="{053D9803-4265-43A9-9973-2C76E3EC2EE3}"/>
            </a:ext>
          </a:extLst>
        </xdr:cNvPr>
        <xdr:cNvSpPr txBox="1"/>
      </xdr:nvSpPr>
      <xdr:spPr>
        <a:xfrm>
          <a:off x="35820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1922</xdr:rowOff>
    </xdr:from>
    <xdr:ext cx="405111" cy="259045"/>
    <xdr:sp macro="" textlink="">
      <xdr:nvSpPr>
        <xdr:cNvPr id="88" name="n_2mainValue【道路】&#10;有形固定資産減価償却率">
          <a:extLst>
            <a:ext uri="{FF2B5EF4-FFF2-40B4-BE49-F238E27FC236}">
              <a16:creationId xmlns:a16="http://schemas.microsoft.com/office/drawing/2014/main" id="{03D029C1-ECE5-403D-9227-C12BEEFED1D3}"/>
            </a:ext>
          </a:extLst>
        </xdr:cNvPr>
        <xdr:cNvSpPr txBox="1"/>
      </xdr:nvSpPr>
      <xdr:spPr>
        <a:xfrm>
          <a:off x="27057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161942</xdr:rowOff>
    </xdr:from>
    <xdr:ext cx="405111" cy="259045"/>
    <xdr:sp macro="" textlink="">
      <xdr:nvSpPr>
        <xdr:cNvPr id="89" name="n_3mainValue【道路】&#10;有形固定資産減価償却率">
          <a:extLst>
            <a:ext uri="{FF2B5EF4-FFF2-40B4-BE49-F238E27FC236}">
              <a16:creationId xmlns:a16="http://schemas.microsoft.com/office/drawing/2014/main" id="{753843F5-27D4-4BC4-8CC7-D830A1A62B5E}"/>
            </a:ext>
          </a:extLst>
        </xdr:cNvPr>
        <xdr:cNvSpPr txBox="1"/>
      </xdr:nvSpPr>
      <xdr:spPr>
        <a:xfrm>
          <a:off x="1816744" y="684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104792</xdr:rowOff>
    </xdr:from>
    <xdr:ext cx="405111" cy="259045"/>
    <xdr:sp macro="" textlink="">
      <xdr:nvSpPr>
        <xdr:cNvPr id="90" name="n_4mainValue【道路】&#10;有形固定資産減価償却率">
          <a:extLst>
            <a:ext uri="{FF2B5EF4-FFF2-40B4-BE49-F238E27FC236}">
              <a16:creationId xmlns:a16="http://schemas.microsoft.com/office/drawing/2014/main" id="{A29D678D-BDD3-4310-8BA6-07A8AD74114C}"/>
            </a:ext>
          </a:extLst>
        </xdr:cNvPr>
        <xdr:cNvSpPr txBox="1"/>
      </xdr:nvSpPr>
      <xdr:spPr>
        <a:xfrm>
          <a:off x="927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00C18C4-D499-4CF8-9B18-B5AB65305DC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1FC44DB-712E-4F55-AD80-E9CCECBE933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7345597-9DF2-437F-B732-8D194DCE144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BEDD11-B6D3-4535-B4FC-AA591E2CB6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694661B-922A-4872-AA80-024914695AC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67F141D-7462-4C2E-BB11-BEBF4D52BC5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6A4CC30-52BC-4D64-A041-FAE32FB47D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ED0124B-5B2C-40F7-B6E4-2E8CAB090D6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CBB12B0-0211-4045-B2D4-E48E9B21743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61D3054-FBB9-4CC0-8383-167F9AD754E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C72B69B-7B52-4630-B19E-CBB0A5C90D0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B11A05D-27E0-42E8-A5AF-CF269CE0C93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67B16BC-9893-4709-978B-ED393A5583F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5558052-8B20-4D8F-9E23-6A925B9CAA6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E628DE9-CDDA-49C4-A371-90986D5871A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B490DE7-1520-497D-A068-9399FDFFEB6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484E398-7D44-4A89-A9D2-585FB387B62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9666A6D-9E99-4B43-94BE-6A5742A6473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D94E42-D428-4A41-BE79-546F8C6DA0B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a:extLst>
            <a:ext uri="{FF2B5EF4-FFF2-40B4-BE49-F238E27FC236}">
              <a16:creationId xmlns:a16="http://schemas.microsoft.com/office/drawing/2014/main" id="{096CCB71-A08F-4A82-B940-4732369D27DC}"/>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44570DC-D8E7-4EFD-AFBB-BC35B167178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18C9F77-268D-4DE0-9292-7B556F29D90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06D0CF4-78B1-453C-A429-B669D7BF2B9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169812</xdr:rowOff>
    </xdr:from>
    <xdr:to>
      <xdr:col>54</xdr:col>
      <xdr:colOff>189865</xdr:colOff>
      <xdr:row>41</xdr:row>
      <xdr:rowOff>158826</xdr:rowOff>
    </xdr:to>
    <xdr:cxnSp macro="">
      <xdr:nvCxnSpPr>
        <xdr:cNvPr id="114" name="直線コネクタ 113">
          <a:extLst>
            <a:ext uri="{FF2B5EF4-FFF2-40B4-BE49-F238E27FC236}">
              <a16:creationId xmlns:a16="http://schemas.microsoft.com/office/drawing/2014/main" id="{238FDE06-E569-4413-A9A6-25056C042BD4}"/>
            </a:ext>
          </a:extLst>
        </xdr:cNvPr>
        <xdr:cNvCxnSpPr/>
      </xdr:nvCxnSpPr>
      <xdr:spPr>
        <a:xfrm flipV="1">
          <a:off x="10476865" y="5656212"/>
          <a:ext cx="0" cy="153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162653</xdr:rowOff>
    </xdr:from>
    <xdr:ext cx="469744" cy="259045"/>
    <xdr:sp macro="" textlink="">
      <xdr:nvSpPr>
        <xdr:cNvPr id="115" name="【道路】&#10;一人当たり延長最小値テキスト">
          <a:extLst>
            <a:ext uri="{FF2B5EF4-FFF2-40B4-BE49-F238E27FC236}">
              <a16:creationId xmlns:a16="http://schemas.microsoft.com/office/drawing/2014/main" id="{59D3B944-41F5-4298-A695-7DDFF9D8FE8A}"/>
            </a:ext>
          </a:extLst>
        </xdr:cNvPr>
        <xdr:cNvSpPr txBox="1"/>
      </xdr:nvSpPr>
      <xdr:spPr>
        <a:xfrm>
          <a:off x="10515600" y="719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158826</xdr:rowOff>
    </xdr:from>
    <xdr:to>
      <xdr:col>55</xdr:col>
      <xdr:colOff>88900</xdr:colOff>
      <xdr:row>41</xdr:row>
      <xdr:rowOff>158826</xdr:rowOff>
    </xdr:to>
    <xdr:cxnSp macro="">
      <xdr:nvCxnSpPr>
        <xdr:cNvPr id="116" name="直線コネクタ 115">
          <a:extLst>
            <a:ext uri="{FF2B5EF4-FFF2-40B4-BE49-F238E27FC236}">
              <a16:creationId xmlns:a16="http://schemas.microsoft.com/office/drawing/2014/main" id="{B3D2B449-6F53-4ACF-BE3A-373503EB55D3}"/>
            </a:ext>
          </a:extLst>
        </xdr:cNvPr>
        <xdr:cNvCxnSpPr/>
      </xdr:nvCxnSpPr>
      <xdr:spPr>
        <a:xfrm>
          <a:off x="10388600" y="7188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116489</xdr:rowOff>
    </xdr:from>
    <xdr:ext cx="599010" cy="259045"/>
    <xdr:sp macro="" textlink="">
      <xdr:nvSpPr>
        <xdr:cNvPr id="117" name="【道路】&#10;一人当たり延長最大値テキスト">
          <a:extLst>
            <a:ext uri="{FF2B5EF4-FFF2-40B4-BE49-F238E27FC236}">
              <a16:creationId xmlns:a16="http://schemas.microsoft.com/office/drawing/2014/main" id="{4CDEB111-A759-45D2-8E64-55C8751B25D4}"/>
            </a:ext>
          </a:extLst>
        </xdr:cNvPr>
        <xdr:cNvSpPr txBox="1"/>
      </xdr:nvSpPr>
      <xdr:spPr>
        <a:xfrm>
          <a:off x="10515600" y="5431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169812</xdr:rowOff>
    </xdr:from>
    <xdr:to>
      <xdr:col>55</xdr:col>
      <xdr:colOff>88900</xdr:colOff>
      <xdr:row>32</xdr:row>
      <xdr:rowOff>169812</xdr:rowOff>
    </xdr:to>
    <xdr:cxnSp macro="">
      <xdr:nvCxnSpPr>
        <xdr:cNvPr id="118" name="直線コネクタ 117">
          <a:extLst>
            <a:ext uri="{FF2B5EF4-FFF2-40B4-BE49-F238E27FC236}">
              <a16:creationId xmlns:a16="http://schemas.microsoft.com/office/drawing/2014/main" id="{B30B2DCB-E2DD-4A1F-A824-11A9FBEE4906}"/>
            </a:ext>
          </a:extLst>
        </xdr:cNvPr>
        <xdr:cNvCxnSpPr/>
      </xdr:nvCxnSpPr>
      <xdr:spPr>
        <a:xfrm>
          <a:off x="10388600" y="565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104424</xdr:rowOff>
    </xdr:from>
    <xdr:ext cx="534377" cy="259045"/>
    <xdr:sp macro="" textlink="">
      <xdr:nvSpPr>
        <xdr:cNvPr id="119" name="【道路】&#10;一人当たり延長平均値テキスト">
          <a:extLst>
            <a:ext uri="{FF2B5EF4-FFF2-40B4-BE49-F238E27FC236}">
              <a16:creationId xmlns:a16="http://schemas.microsoft.com/office/drawing/2014/main" id="{26817B1D-03EC-4FB7-96DB-5E8411EC1B06}"/>
            </a:ext>
          </a:extLst>
        </xdr:cNvPr>
        <xdr:cNvSpPr txBox="1"/>
      </xdr:nvSpPr>
      <xdr:spPr>
        <a:xfrm>
          <a:off x="10515600" y="661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81547</xdr:rowOff>
    </xdr:from>
    <xdr:to>
      <xdr:col>55</xdr:col>
      <xdr:colOff>50800</xdr:colOff>
      <xdr:row>40</xdr:row>
      <xdr:rowOff>11697</xdr:rowOff>
    </xdr:to>
    <xdr:sp macro="" textlink="">
      <xdr:nvSpPr>
        <xdr:cNvPr id="120" name="フローチャート: 判断 119">
          <a:extLst>
            <a:ext uri="{FF2B5EF4-FFF2-40B4-BE49-F238E27FC236}">
              <a16:creationId xmlns:a16="http://schemas.microsoft.com/office/drawing/2014/main" id="{B30CDB1A-3699-4A75-9143-6990764DD29B}"/>
            </a:ext>
          </a:extLst>
        </xdr:cNvPr>
        <xdr:cNvSpPr/>
      </xdr:nvSpPr>
      <xdr:spPr>
        <a:xfrm>
          <a:off x="10426700" y="676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93955</xdr:rowOff>
    </xdr:from>
    <xdr:to>
      <xdr:col>50</xdr:col>
      <xdr:colOff>165100</xdr:colOff>
      <xdr:row>40</xdr:row>
      <xdr:rowOff>24105</xdr:rowOff>
    </xdr:to>
    <xdr:sp macro="" textlink="">
      <xdr:nvSpPr>
        <xdr:cNvPr id="121" name="フローチャート: 判断 120">
          <a:extLst>
            <a:ext uri="{FF2B5EF4-FFF2-40B4-BE49-F238E27FC236}">
              <a16:creationId xmlns:a16="http://schemas.microsoft.com/office/drawing/2014/main" id="{2FF7787C-1C84-4262-9031-9E595CF93A62}"/>
            </a:ext>
          </a:extLst>
        </xdr:cNvPr>
        <xdr:cNvSpPr/>
      </xdr:nvSpPr>
      <xdr:spPr>
        <a:xfrm>
          <a:off x="9588500" y="67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108776</xdr:rowOff>
    </xdr:from>
    <xdr:to>
      <xdr:col>46</xdr:col>
      <xdr:colOff>38100</xdr:colOff>
      <xdr:row>40</xdr:row>
      <xdr:rowOff>38926</xdr:rowOff>
    </xdr:to>
    <xdr:sp macro="" textlink="">
      <xdr:nvSpPr>
        <xdr:cNvPr id="122" name="フローチャート: 判断 121">
          <a:extLst>
            <a:ext uri="{FF2B5EF4-FFF2-40B4-BE49-F238E27FC236}">
              <a16:creationId xmlns:a16="http://schemas.microsoft.com/office/drawing/2014/main" id="{610F86EB-21F2-4B26-9681-E9DB7DE34E04}"/>
            </a:ext>
          </a:extLst>
        </xdr:cNvPr>
        <xdr:cNvSpPr/>
      </xdr:nvSpPr>
      <xdr:spPr>
        <a:xfrm>
          <a:off x="8699500" y="679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102768</xdr:rowOff>
    </xdr:from>
    <xdr:to>
      <xdr:col>41</xdr:col>
      <xdr:colOff>101600</xdr:colOff>
      <xdr:row>40</xdr:row>
      <xdr:rowOff>32918</xdr:rowOff>
    </xdr:to>
    <xdr:sp macro="" textlink="">
      <xdr:nvSpPr>
        <xdr:cNvPr id="123" name="フローチャート: 判断 122">
          <a:extLst>
            <a:ext uri="{FF2B5EF4-FFF2-40B4-BE49-F238E27FC236}">
              <a16:creationId xmlns:a16="http://schemas.microsoft.com/office/drawing/2014/main" id="{506E9F3A-0DDD-43D7-8F2D-ED67037AA260}"/>
            </a:ext>
          </a:extLst>
        </xdr:cNvPr>
        <xdr:cNvSpPr/>
      </xdr:nvSpPr>
      <xdr:spPr>
        <a:xfrm>
          <a:off x="7810500" y="678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100038</xdr:rowOff>
    </xdr:from>
    <xdr:to>
      <xdr:col>36</xdr:col>
      <xdr:colOff>165100</xdr:colOff>
      <xdr:row>40</xdr:row>
      <xdr:rowOff>30188</xdr:rowOff>
    </xdr:to>
    <xdr:sp macro="" textlink="">
      <xdr:nvSpPr>
        <xdr:cNvPr id="124" name="フローチャート: 判断 123">
          <a:extLst>
            <a:ext uri="{FF2B5EF4-FFF2-40B4-BE49-F238E27FC236}">
              <a16:creationId xmlns:a16="http://schemas.microsoft.com/office/drawing/2014/main" id="{8B4A40CA-FAEC-4A4A-951E-F8CA72F995DB}"/>
            </a:ext>
          </a:extLst>
        </xdr:cNvPr>
        <xdr:cNvSpPr/>
      </xdr:nvSpPr>
      <xdr:spPr>
        <a:xfrm>
          <a:off x="6921500" y="6786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168CE42-3B96-4B60-AAE3-E900A5F3B88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7E765EB-F682-4CB4-AEF5-B3FE88536E3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5F544B0-E81B-49AC-98BE-2C32EA2261C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58E0705-A833-4DA2-9DB1-7BCF2097598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14C2204-36E1-4AC1-B146-7049147E3E7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8471</xdr:rowOff>
    </xdr:from>
    <xdr:to>
      <xdr:col>55</xdr:col>
      <xdr:colOff>50800</xdr:colOff>
      <xdr:row>41</xdr:row>
      <xdr:rowOff>110071</xdr:rowOff>
    </xdr:to>
    <xdr:sp macro="" textlink="">
      <xdr:nvSpPr>
        <xdr:cNvPr id="130" name="楕円 129">
          <a:extLst>
            <a:ext uri="{FF2B5EF4-FFF2-40B4-BE49-F238E27FC236}">
              <a16:creationId xmlns:a16="http://schemas.microsoft.com/office/drawing/2014/main" id="{0507A019-FEB1-45CC-9288-13C91AA6DD36}"/>
            </a:ext>
          </a:extLst>
        </xdr:cNvPr>
        <xdr:cNvSpPr/>
      </xdr:nvSpPr>
      <xdr:spPr>
        <a:xfrm>
          <a:off x="10426700" y="703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94848</xdr:rowOff>
    </xdr:from>
    <xdr:ext cx="534377" cy="259045"/>
    <xdr:sp macro="" textlink="">
      <xdr:nvSpPr>
        <xdr:cNvPr id="131" name="【道路】&#10;一人当たり延長該当値テキスト">
          <a:extLst>
            <a:ext uri="{FF2B5EF4-FFF2-40B4-BE49-F238E27FC236}">
              <a16:creationId xmlns:a16="http://schemas.microsoft.com/office/drawing/2014/main" id="{E6051D90-9594-42EB-B9EC-096C979F59C8}"/>
            </a:ext>
          </a:extLst>
        </xdr:cNvPr>
        <xdr:cNvSpPr txBox="1"/>
      </xdr:nvSpPr>
      <xdr:spPr>
        <a:xfrm>
          <a:off x="10515600" y="695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1384</xdr:rowOff>
    </xdr:from>
    <xdr:to>
      <xdr:col>50</xdr:col>
      <xdr:colOff>165100</xdr:colOff>
      <xdr:row>41</xdr:row>
      <xdr:rowOff>102984</xdr:rowOff>
    </xdr:to>
    <xdr:sp macro="" textlink="">
      <xdr:nvSpPr>
        <xdr:cNvPr id="132" name="楕円 131">
          <a:extLst>
            <a:ext uri="{FF2B5EF4-FFF2-40B4-BE49-F238E27FC236}">
              <a16:creationId xmlns:a16="http://schemas.microsoft.com/office/drawing/2014/main" id="{ACD702E2-0936-4185-9155-03B626DC91E4}"/>
            </a:ext>
          </a:extLst>
        </xdr:cNvPr>
        <xdr:cNvSpPr/>
      </xdr:nvSpPr>
      <xdr:spPr>
        <a:xfrm>
          <a:off x="9588500" y="703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52184</xdr:rowOff>
    </xdr:from>
    <xdr:to>
      <xdr:col>55</xdr:col>
      <xdr:colOff>0</xdr:colOff>
      <xdr:row>41</xdr:row>
      <xdr:rowOff>59271</xdr:rowOff>
    </xdr:to>
    <xdr:cxnSp macro="">
      <xdr:nvCxnSpPr>
        <xdr:cNvPr id="133" name="直線コネクタ 132">
          <a:extLst>
            <a:ext uri="{FF2B5EF4-FFF2-40B4-BE49-F238E27FC236}">
              <a16:creationId xmlns:a16="http://schemas.microsoft.com/office/drawing/2014/main" id="{74E62A5E-2315-48E3-B092-4A4E37A09109}"/>
            </a:ext>
          </a:extLst>
        </xdr:cNvPr>
        <xdr:cNvCxnSpPr/>
      </xdr:nvCxnSpPr>
      <xdr:spPr>
        <a:xfrm>
          <a:off x="9639300" y="7081634"/>
          <a:ext cx="8382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3404</xdr:rowOff>
    </xdr:from>
    <xdr:to>
      <xdr:col>46</xdr:col>
      <xdr:colOff>38100</xdr:colOff>
      <xdr:row>41</xdr:row>
      <xdr:rowOff>105004</xdr:rowOff>
    </xdr:to>
    <xdr:sp macro="" textlink="">
      <xdr:nvSpPr>
        <xdr:cNvPr id="134" name="楕円 133">
          <a:extLst>
            <a:ext uri="{FF2B5EF4-FFF2-40B4-BE49-F238E27FC236}">
              <a16:creationId xmlns:a16="http://schemas.microsoft.com/office/drawing/2014/main" id="{CBAF29CA-0871-47C1-9259-78E31973649C}"/>
            </a:ext>
          </a:extLst>
        </xdr:cNvPr>
        <xdr:cNvSpPr/>
      </xdr:nvSpPr>
      <xdr:spPr>
        <a:xfrm>
          <a:off x="8699500" y="703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52184</xdr:rowOff>
    </xdr:from>
    <xdr:to>
      <xdr:col>50</xdr:col>
      <xdr:colOff>114300</xdr:colOff>
      <xdr:row>41</xdr:row>
      <xdr:rowOff>54204</xdr:rowOff>
    </xdr:to>
    <xdr:cxnSp macro="">
      <xdr:nvCxnSpPr>
        <xdr:cNvPr id="135" name="直線コネクタ 134">
          <a:extLst>
            <a:ext uri="{FF2B5EF4-FFF2-40B4-BE49-F238E27FC236}">
              <a16:creationId xmlns:a16="http://schemas.microsoft.com/office/drawing/2014/main" id="{0DA357CA-EE27-4A70-9A75-AAE4BE6AEC2D}"/>
            </a:ext>
          </a:extLst>
        </xdr:cNvPr>
        <xdr:cNvCxnSpPr/>
      </xdr:nvCxnSpPr>
      <xdr:spPr>
        <a:xfrm flipV="1">
          <a:off x="8750300" y="7081634"/>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6769</xdr:rowOff>
    </xdr:from>
    <xdr:to>
      <xdr:col>41</xdr:col>
      <xdr:colOff>101600</xdr:colOff>
      <xdr:row>41</xdr:row>
      <xdr:rowOff>108369</xdr:rowOff>
    </xdr:to>
    <xdr:sp macro="" textlink="">
      <xdr:nvSpPr>
        <xdr:cNvPr id="136" name="楕円 135">
          <a:extLst>
            <a:ext uri="{FF2B5EF4-FFF2-40B4-BE49-F238E27FC236}">
              <a16:creationId xmlns:a16="http://schemas.microsoft.com/office/drawing/2014/main" id="{0CB56EF5-4A1D-4A67-8B5A-396162BE716A}"/>
            </a:ext>
          </a:extLst>
        </xdr:cNvPr>
        <xdr:cNvSpPr/>
      </xdr:nvSpPr>
      <xdr:spPr>
        <a:xfrm>
          <a:off x="7810500" y="70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54204</xdr:rowOff>
    </xdr:from>
    <xdr:to>
      <xdr:col>45</xdr:col>
      <xdr:colOff>177800</xdr:colOff>
      <xdr:row>41</xdr:row>
      <xdr:rowOff>57569</xdr:rowOff>
    </xdr:to>
    <xdr:cxnSp macro="">
      <xdr:nvCxnSpPr>
        <xdr:cNvPr id="137" name="直線コネクタ 136">
          <a:extLst>
            <a:ext uri="{FF2B5EF4-FFF2-40B4-BE49-F238E27FC236}">
              <a16:creationId xmlns:a16="http://schemas.microsoft.com/office/drawing/2014/main" id="{97CE0963-26D2-4932-B6EC-E0FF9B39AB9A}"/>
            </a:ext>
          </a:extLst>
        </xdr:cNvPr>
        <xdr:cNvCxnSpPr/>
      </xdr:nvCxnSpPr>
      <xdr:spPr>
        <a:xfrm flipV="1">
          <a:off x="7861300" y="7083654"/>
          <a:ext cx="889000" cy="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7938</xdr:rowOff>
    </xdr:from>
    <xdr:to>
      <xdr:col>36</xdr:col>
      <xdr:colOff>165100</xdr:colOff>
      <xdr:row>41</xdr:row>
      <xdr:rowOff>109538</xdr:rowOff>
    </xdr:to>
    <xdr:sp macro="" textlink="">
      <xdr:nvSpPr>
        <xdr:cNvPr id="138" name="楕円 137">
          <a:extLst>
            <a:ext uri="{FF2B5EF4-FFF2-40B4-BE49-F238E27FC236}">
              <a16:creationId xmlns:a16="http://schemas.microsoft.com/office/drawing/2014/main" id="{B5D457C2-0F81-4D4E-9140-EAA2FEDC26D4}"/>
            </a:ext>
          </a:extLst>
        </xdr:cNvPr>
        <xdr:cNvSpPr/>
      </xdr:nvSpPr>
      <xdr:spPr>
        <a:xfrm>
          <a:off x="6921500" y="703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57569</xdr:rowOff>
    </xdr:from>
    <xdr:to>
      <xdr:col>41</xdr:col>
      <xdr:colOff>50800</xdr:colOff>
      <xdr:row>41</xdr:row>
      <xdr:rowOff>58738</xdr:rowOff>
    </xdr:to>
    <xdr:cxnSp macro="">
      <xdr:nvCxnSpPr>
        <xdr:cNvPr id="139" name="直線コネクタ 138">
          <a:extLst>
            <a:ext uri="{FF2B5EF4-FFF2-40B4-BE49-F238E27FC236}">
              <a16:creationId xmlns:a16="http://schemas.microsoft.com/office/drawing/2014/main" id="{073E66F2-42A6-4ADC-A82B-66A9BDB3215C}"/>
            </a:ext>
          </a:extLst>
        </xdr:cNvPr>
        <xdr:cNvCxnSpPr/>
      </xdr:nvCxnSpPr>
      <xdr:spPr>
        <a:xfrm flipV="1">
          <a:off x="6972300" y="7087019"/>
          <a:ext cx="8890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40632</xdr:rowOff>
    </xdr:from>
    <xdr:ext cx="534377" cy="259045"/>
    <xdr:sp macro="" textlink="">
      <xdr:nvSpPr>
        <xdr:cNvPr id="140" name="n_1aveValue【道路】&#10;一人当たり延長">
          <a:extLst>
            <a:ext uri="{FF2B5EF4-FFF2-40B4-BE49-F238E27FC236}">
              <a16:creationId xmlns:a16="http://schemas.microsoft.com/office/drawing/2014/main" id="{4F8D2557-C461-48DF-851F-4D734BD7D36B}"/>
            </a:ext>
          </a:extLst>
        </xdr:cNvPr>
        <xdr:cNvSpPr txBox="1"/>
      </xdr:nvSpPr>
      <xdr:spPr>
        <a:xfrm>
          <a:off x="9359411" y="655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55453</xdr:rowOff>
    </xdr:from>
    <xdr:ext cx="534377" cy="259045"/>
    <xdr:sp macro="" textlink="">
      <xdr:nvSpPr>
        <xdr:cNvPr id="141" name="n_2aveValue【道路】&#10;一人当たり延長">
          <a:extLst>
            <a:ext uri="{FF2B5EF4-FFF2-40B4-BE49-F238E27FC236}">
              <a16:creationId xmlns:a16="http://schemas.microsoft.com/office/drawing/2014/main" id="{65810C53-240F-4B39-8A4F-E0426CD1A132}"/>
            </a:ext>
          </a:extLst>
        </xdr:cNvPr>
        <xdr:cNvSpPr txBox="1"/>
      </xdr:nvSpPr>
      <xdr:spPr>
        <a:xfrm>
          <a:off x="8483111" y="657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49445</xdr:rowOff>
    </xdr:from>
    <xdr:ext cx="534377" cy="259045"/>
    <xdr:sp macro="" textlink="">
      <xdr:nvSpPr>
        <xdr:cNvPr id="142" name="n_3aveValue【道路】&#10;一人当たり延長">
          <a:extLst>
            <a:ext uri="{FF2B5EF4-FFF2-40B4-BE49-F238E27FC236}">
              <a16:creationId xmlns:a16="http://schemas.microsoft.com/office/drawing/2014/main" id="{87CE38A7-55BF-4B5A-A69A-1A3476E40ABA}"/>
            </a:ext>
          </a:extLst>
        </xdr:cNvPr>
        <xdr:cNvSpPr txBox="1"/>
      </xdr:nvSpPr>
      <xdr:spPr>
        <a:xfrm>
          <a:off x="7594111" y="656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46715</xdr:rowOff>
    </xdr:from>
    <xdr:ext cx="534377" cy="259045"/>
    <xdr:sp macro="" textlink="">
      <xdr:nvSpPr>
        <xdr:cNvPr id="143" name="n_4aveValue【道路】&#10;一人当たり延長">
          <a:extLst>
            <a:ext uri="{FF2B5EF4-FFF2-40B4-BE49-F238E27FC236}">
              <a16:creationId xmlns:a16="http://schemas.microsoft.com/office/drawing/2014/main" id="{46786100-8AD5-414F-B036-101A894A406E}"/>
            </a:ext>
          </a:extLst>
        </xdr:cNvPr>
        <xdr:cNvSpPr txBox="1"/>
      </xdr:nvSpPr>
      <xdr:spPr>
        <a:xfrm>
          <a:off x="6705111" y="656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94111</xdr:rowOff>
    </xdr:from>
    <xdr:ext cx="534377" cy="259045"/>
    <xdr:sp macro="" textlink="">
      <xdr:nvSpPr>
        <xdr:cNvPr id="144" name="n_1mainValue【道路】&#10;一人当たり延長">
          <a:extLst>
            <a:ext uri="{FF2B5EF4-FFF2-40B4-BE49-F238E27FC236}">
              <a16:creationId xmlns:a16="http://schemas.microsoft.com/office/drawing/2014/main" id="{F2B570BE-6576-47A5-8D0D-A693714F52A4}"/>
            </a:ext>
          </a:extLst>
        </xdr:cNvPr>
        <xdr:cNvSpPr txBox="1"/>
      </xdr:nvSpPr>
      <xdr:spPr>
        <a:xfrm>
          <a:off x="9359411" y="712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96131</xdr:rowOff>
    </xdr:from>
    <xdr:ext cx="534377" cy="259045"/>
    <xdr:sp macro="" textlink="">
      <xdr:nvSpPr>
        <xdr:cNvPr id="145" name="n_2mainValue【道路】&#10;一人当たり延長">
          <a:extLst>
            <a:ext uri="{FF2B5EF4-FFF2-40B4-BE49-F238E27FC236}">
              <a16:creationId xmlns:a16="http://schemas.microsoft.com/office/drawing/2014/main" id="{52A58EC0-283A-487D-B09F-38FB240ED474}"/>
            </a:ext>
          </a:extLst>
        </xdr:cNvPr>
        <xdr:cNvSpPr txBox="1"/>
      </xdr:nvSpPr>
      <xdr:spPr>
        <a:xfrm>
          <a:off x="8483111" y="71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99496</xdr:rowOff>
    </xdr:from>
    <xdr:ext cx="534377" cy="259045"/>
    <xdr:sp macro="" textlink="">
      <xdr:nvSpPr>
        <xdr:cNvPr id="146" name="n_3mainValue【道路】&#10;一人当たり延長">
          <a:extLst>
            <a:ext uri="{FF2B5EF4-FFF2-40B4-BE49-F238E27FC236}">
              <a16:creationId xmlns:a16="http://schemas.microsoft.com/office/drawing/2014/main" id="{4D39BF67-40A7-44AA-9EC6-E726CE7EFDEA}"/>
            </a:ext>
          </a:extLst>
        </xdr:cNvPr>
        <xdr:cNvSpPr txBox="1"/>
      </xdr:nvSpPr>
      <xdr:spPr>
        <a:xfrm>
          <a:off x="7594111" y="712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100665</xdr:rowOff>
    </xdr:from>
    <xdr:ext cx="534377" cy="259045"/>
    <xdr:sp macro="" textlink="">
      <xdr:nvSpPr>
        <xdr:cNvPr id="147" name="n_4mainValue【道路】&#10;一人当たり延長">
          <a:extLst>
            <a:ext uri="{FF2B5EF4-FFF2-40B4-BE49-F238E27FC236}">
              <a16:creationId xmlns:a16="http://schemas.microsoft.com/office/drawing/2014/main" id="{EB461243-C12F-4B84-8A16-0205F0DC8133}"/>
            </a:ext>
          </a:extLst>
        </xdr:cNvPr>
        <xdr:cNvSpPr txBox="1"/>
      </xdr:nvSpPr>
      <xdr:spPr>
        <a:xfrm>
          <a:off x="6705111" y="71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86C9410-5800-4D48-A2F2-65DBB114E46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795CC40-B658-4B4A-AAB3-21C7C034DBB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24FD57C-7660-4699-AA2B-F0D55A50A1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3BD916E-1C52-433C-9FA7-98D36E5916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7609190-8D9D-4FA4-B96B-3843B537E63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F8C512B-5625-48DC-8781-8F27F033E51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21E6DAE-DBFA-4206-BA41-C401D3D3A8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5E4E8D7-643D-405F-82C3-678E3CB27DC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34F8B6A-3459-43AC-A87A-4D788D1231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08418D8-AB0F-4480-841F-01E7AC5E6EA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2A0F3BC-C489-4D66-A57B-8219EBDBBB2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28BFAFA-E3CF-4BE6-AF8F-84FE57F1D8D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D77705E-3227-46CF-B65F-241B31C9E09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119B423-22E4-4C62-86CC-54A0E7D4E03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E2A3D07-3C1B-489C-AC93-E654513DC92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365A603-B865-4FB9-AE61-ED679294DA1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063D3E0-ED3E-44BC-B5F3-80DDDDA4EAB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3C6FE54-842E-4398-97C6-B7449D55BC5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6114734-A137-4C2D-9E82-2CFFC7A6118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882636D-C411-4957-92B3-C0AA48FADAA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0C0D29E-89A5-4157-87BE-087C6CB53C1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2537217-8B4F-4879-AABA-A148B32FB3E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2F61EA3-0DC4-4FDA-9EB8-C2A41763119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C5F713D-73FD-4146-9A62-BC67CF57DE6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F9593BA-4F92-4210-859C-0785ABE4495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145324</xdr:rowOff>
    </xdr:to>
    <xdr:cxnSp macro="">
      <xdr:nvCxnSpPr>
        <xdr:cNvPr id="173" name="直線コネクタ 172">
          <a:extLst>
            <a:ext uri="{FF2B5EF4-FFF2-40B4-BE49-F238E27FC236}">
              <a16:creationId xmlns:a16="http://schemas.microsoft.com/office/drawing/2014/main" id="{93E84877-E2B6-46C4-8D25-6424FB4C7241}"/>
            </a:ext>
          </a:extLst>
        </xdr:cNvPr>
        <xdr:cNvCxnSpPr/>
      </xdr:nvCxnSpPr>
      <xdr:spPr>
        <a:xfrm flipV="1">
          <a:off x="4634865" y="9583238"/>
          <a:ext cx="0" cy="1363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149151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1F26171-5722-43A1-BAD8-26F0D5E9CB2D}"/>
            </a:ext>
          </a:extLst>
        </xdr:cNvPr>
        <xdr:cNvSpPr txBox="1"/>
      </xdr:nvSpPr>
      <xdr:spPr>
        <a:xfrm>
          <a:off x="4673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145324</xdr:rowOff>
    </xdr:from>
    <xdr:to>
      <xdr:col>24</xdr:col>
      <xdr:colOff>152400</xdr:colOff>
      <xdr:row>63</xdr:row>
      <xdr:rowOff>145324</xdr:rowOff>
    </xdr:to>
    <xdr:cxnSp macro="">
      <xdr:nvCxnSpPr>
        <xdr:cNvPr id="175" name="直線コネクタ 174">
          <a:extLst>
            <a:ext uri="{FF2B5EF4-FFF2-40B4-BE49-F238E27FC236}">
              <a16:creationId xmlns:a16="http://schemas.microsoft.com/office/drawing/2014/main" id="{9CD127A3-2007-491C-B02D-38B7DC323192}"/>
            </a:ext>
          </a:extLst>
        </xdr:cNvPr>
        <xdr:cNvCxnSpPr/>
      </xdr:nvCxnSpPr>
      <xdr:spPr>
        <a:xfrm>
          <a:off x="4546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66E490E-0FE7-4FD3-9E55-A5E25F74CB47}"/>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EEE516A3-1D9B-4E00-B915-BA5335E2B471}"/>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54990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ACBC9EA-B657-4B8A-970E-D60E5F9A6374}"/>
            </a:ext>
          </a:extLst>
        </xdr:cNvPr>
        <xdr:cNvSpPr txBox="1"/>
      </xdr:nvSpPr>
      <xdr:spPr>
        <a:xfrm>
          <a:off x="4673600" y="10513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76563</xdr:rowOff>
    </xdr:from>
    <xdr:to>
      <xdr:col>24</xdr:col>
      <xdr:colOff>114300</xdr:colOff>
      <xdr:row>62</xdr:row>
      <xdr:rowOff>6713</xdr:rowOff>
    </xdr:to>
    <xdr:sp macro="" textlink="">
      <xdr:nvSpPr>
        <xdr:cNvPr id="179" name="フローチャート: 判断 178">
          <a:extLst>
            <a:ext uri="{FF2B5EF4-FFF2-40B4-BE49-F238E27FC236}">
              <a16:creationId xmlns:a16="http://schemas.microsoft.com/office/drawing/2014/main" id="{7182DE2B-9276-4B4A-B662-BC52798FE99B}"/>
            </a:ext>
          </a:extLst>
        </xdr:cNvPr>
        <xdr:cNvSpPr/>
      </xdr:nvSpPr>
      <xdr:spPr>
        <a:xfrm>
          <a:off x="45847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68399</xdr:rowOff>
    </xdr:from>
    <xdr:to>
      <xdr:col>20</xdr:col>
      <xdr:colOff>38100</xdr:colOff>
      <xdr:row>61</xdr:row>
      <xdr:rowOff>169999</xdr:rowOff>
    </xdr:to>
    <xdr:sp macro="" textlink="">
      <xdr:nvSpPr>
        <xdr:cNvPr id="180" name="フローチャート: 判断 179">
          <a:extLst>
            <a:ext uri="{FF2B5EF4-FFF2-40B4-BE49-F238E27FC236}">
              <a16:creationId xmlns:a16="http://schemas.microsoft.com/office/drawing/2014/main" id="{FC454E06-D63A-45FD-A804-D2318388CF5D}"/>
            </a:ext>
          </a:extLst>
        </xdr:cNvPr>
        <xdr:cNvSpPr/>
      </xdr:nvSpPr>
      <xdr:spPr>
        <a:xfrm>
          <a:off x="3746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48804</xdr:rowOff>
    </xdr:from>
    <xdr:to>
      <xdr:col>15</xdr:col>
      <xdr:colOff>101600</xdr:colOff>
      <xdr:row>61</xdr:row>
      <xdr:rowOff>150404</xdr:rowOff>
    </xdr:to>
    <xdr:sp macro="" textlink="">
      <xdr:nvSpPr>
        <xdr:cNvPr id="181" name="フローチャート: 判断 180">
          <a:extLst>
            <a:ext uri="{FF2B5EF4-FFF2-40B4-BE49-F238E27FC236}">
              <a16:creationId xmlns:a16="http://schemas.microsoft.com/office/drawing/2014/main" id="{45145BEC-51DB-4D14-85E0-A2AEAD05AD8E}"/>
            </a:ext>
          </a:extLst>
        </xdr:cNvPr>
        <xdr:cNvSpPr/>
      </xdr:nvSpPr>
      <xdr:spPr>
        <a:xfrm>
          <a:off x="2857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39007</xdr:rowOff>
    </xdr:from>
    <xdr:to>
      <xdr:col>10</xdr:col>
      <xdr:colOff>165100</xdr:colOff>
      <xdr:row>61</xdr:row>
      <xdr:rowOff>140607</xdr:rowOff>
    </xdr:to>
    <xdr:sp macro="" textlink="">
      <xdr:nvSpPr>
        <xdr:cNvPr id="182" name="フローチャート: 判断 181">
          <a:extLst>
            <a:ext uri="{FF2B5EF4-FFF2-40B4-BE49-F238E27FC236}">
              <a16:creationId xmlns:a16="http://schemas.microsoft.com/office/drawing/2014/main" id="{CC2987EB-BD62-498C-A605-C24C822538E3}"/>
            </a:ext>
          </a:extLst>
        </xdr:cNvPr>
        <xdr:cNvSpPr/>
      </xdr:nvSpPr>
      <xdr:spPr>
        <a:xfrm>
          <a:off x="19685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35741</xdr:rowOff>
    </xdr:from>
    <xdr:to>
      <xdr:col>6</xdr:col>
      <xdr:colOff>38100</xdr:colOff>
      <xdr:row>61</xdr:row>
      <xdr:rowOff>137341</xdr:rowOff>
    </xdr:to>
    <xdr:sp macro="" textlink="">
      <xdr:nvSpPr>
        <xdr:cNvPr id="183" name="フローチャート: 判断 182">
          <a:extLst>
            <a:ext uri="{FF2B5EF4-FFF2-40B4-BE49-F238E27FC236}">
              <a16:creationId xmlns:a16="http://schemas.microsoft.com/office/drawing/2014/main" id="{0A5D0DD0-C7DB-45E9-8D15-EC56213C1063}"/>
            </a:ext>
          </a:extLst>
        </xdr:cNvPr>
        <xdr:cNvSpPr/>
      </xdr:nvSpPr>
      <xdr:spPr>
        <a:xfrm>
          <a:off x="1079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98FEB0F-B804-4622-AAE8-74DF019311D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3ECAC78-1557-4123-AC52-3FC01F20E6A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B863E5A-A8DE-442D-B1C9-18FF198B30A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42EECF1-DD38-4BEE-A10A-5EAB4989CA8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57A709F-B881-49C2-8825-3F27DC131BB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128815</xdr:rowOff>
    </xdr:from>
    <xdr:to>
      <xdr:col>24</xdr:col>
      <xdr:colOff>114300</xdr:colOff>
      <xdr:row>56</xdr:row>
      <xdr:rowOff>58965</xdr:rowOff>
    </xdr:to>
    <xdr:sp macro="" textlink="">
      <xdr:nvSpPr>
        <xdr:cNvPr id="189" name="楕円 188">
          <a:extLst>
            <a:ext uri="{FF2B5EF4-FFF2-40B4-BE49-F238E27FC236}">
              <a16:creationId xmlns:a16="http://schemas.microsoft.com/office/drawing/2014/main" id="{BF83F5B2-217C-4025-AD5E-ADA9BBEAABA5}"/>
            </a:ext>
          </a:extLst>
        </xdr:cNvPr>
        <xdr:cNvSpPr/>
      </xdr:nvSpPr>
      <xdr:spPr>
        <a:xfrm>
          <a:off x="4584700" y="955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55716</xdr:rowOff>
    </xdr:from>
    <xdr:ext cx="340478" cy="259045"/>
    <xdr:sp macro="" textlink="">
      <xdr:nvSpPr>
        <xdr:cNvPr id="190" name="【橋りょう・トンネル】&#10;有形固定資産減価償却率該当値テキスト">
          <a:extLst>
            <a:ext uri="{FF2B5EF4-FFF2-40B4-BE49-F238E27FC236}">
              <a16:creationId xmlns:a16="http://schemas.microsoft.com/office/drawing/2014/main" id="{7E2B4FAC-2F59-4A3E-8E1C-575E801E3DA5}"/>
            </a:ext>
          </a:extLst>
        </xdr:cNvPr>
        <xdr:cNvSpPr txBox="1"/>
      </xdr:nvSpPr>
      <xdr:spPr>
        <a:xfrm>
          <a:off x="4673600" y="9485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119017</xdr:rowOff>
    </xdr:from>
    <xdr:to>
      <xdr:col>20</xdr:col>
      <xdr:colOff>38100</xdr:colOff>
      <xdr:row>56</xdr:row>
      <xdr:rowOff>49167</xdr:rowOff>
    </xdr:to>
    <xdr:sp macro="" textlink="">
      <xdr:nvSpPr>
        <xdr:cNvPr id="191" name="楕円 190">
          <a:extLst>
            <a:ext uri="{FF2B5EF4-FFF2-40B4-BE49-F238E27FC236}">
              <a16:creationId xmlns:a16="http://schemas.microsoft.com/office/drawing/2014/main" id="{9A82C3D6-0236-408B-AFD3-B2051F024838}"/>
            </a:ext>
          </a:extLst>
        </xdr:cNvPr>
        <xdr:cNvSpPr/>
      </xdr:nvSpPr>
      <xdr:spPr>
        <a:xfrm>
          <a:off x="3746500" y="954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169817</xdr:rowOff>
    </xdr:from>
    <xdr:to>
      <xdr:col>24</xdr:col>
      <xdr:colOff>63500</xdr:colOff>
      <xdr:row>56</xdr:row>
      <xdr:rowOff>8165</xdr:rowOff>
    </xdr:to>
    <xdr:cxnSp macro="">
      <xdr:nvCxnSpPr>
        <xdr:cNvPr id="192" name="直線コネクタ 191">
          <a:extLst>
            <a:ext uri="{FF2B5EF4-FFF2-40B4-BE49-F238E27FC236}">
              <a16:creationId xmlns:a16="http://schemas.microsoft.com/office/drawing/2014/main" id="{A2B56CD1-8265-47B5-BFED-321B9DF0C082}"/>
            </a:ext>
          </a:extLst>
        </xdr:cNvPr>
        <xdr:cNvCxnSpPr/>
      </xdr:nvCxnSpPr>
      <xdr:spPr>
        <a:xfrm>
          <a:off x="3797300" y="959956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101056</xdr:rowOff>
    </xdr:from>
    <xdr:to>
      <xdr:col>15</xdr:col>
      <xdr:colOff>101600</xdr:colOff>
      <xdr:row>56</xdr:row>
      <xdr:rowOff>31206</xdr:rowOff>
    </xdr:to>
    <xdr:sp macro="" textlink="">
      <xdr:nvSpPr>
        <xdr:cNvPr id="193" name="楕円 192">
          <a:extLst>
            <a:ext uri="{FF2B5EF4-FFF2-40B4-BE49-F238E27FC236}">
              <a16:creationId xmlns:a16="http://schemas.microsoft.com/office/drawing/2014/main" id="{437AF824-EF6A-4F80-A8E0-F367FC8FCDAF}"/>
            </a:ext>
          </a:extLst>
        </xdr:cNvPr>
        <xdr:cNvSpPr/>
      </xdr:nvSpPr>
      <xdr:spPr>
        <a:xfrm>
          <a:off x="2857500" y="953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151856</xdr:rowOff>
    </xdr:from>
    <xdr:to>
      <xdr:col>19</xdr:col>
      <xdr:colOff>177800</xdr:colOff>
      <xdr:row>55</xdr:row>
      <xdr:rowOff>169817</xdr:rowOff>
    </xdr:to>
    <xdr:cxnSp macro="">
      <xdr:nvCxnSpPr>
        <xdr:cNvPr id="194" name="直線コネクタ 193">
          <a:extLst>
            <a:ext uri="{FF2B5EF4-FFF2-40B4-BE49-F238E27FC236}">
              <a16:creationId xmlns:a16="http://schemas.microsoft.com/office/drawing/2014/main" id="{03863ADB-2489-46DF-90F3-9662F0900F2F}"/>
            </a:ext>
          </a:extLst>
        </xdr:cNvPr>
        <xdr:cNvCxnSpPr/>
      </xdr:nvCxnSpPr>
      <xdr:spPr>
        <a:xfrm>
          <a:off x="2908300" y="958160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71665</xdr:rowOff>
    </xdr:from>
    <xdr:to>
      <xdr:col>10</xdr:col>
      <xdr:colOff>165100</xdr:colOff>
      <xdr:row>56</xdr:row>
      <xdr:rowOff>1815</xdr:rowOff>
    </xdr:to>
    <xdr:sp macro="" textlink="">
      <xdr:nvSpPr>
        <xdr:cNvPr id="195" name="楕円 194">
          <a:extLst>
            <a:ext uri="{FF2B5EF4-FFF2-40B4-BE49-F238E27FC236}">
              <a16:creationId xmlns:a16="http://schemas.microsoft.com/office/drawing/2014/main" id="{D2762669-2B8B-405B-B346-538D6C80B3E0}"/>
            </a:ext>
          </a:extLst>
        </xdr:cNvPr>
        <xdr:cNvSpPr/>
      </xdr:nvSpPr>
      <xdr:spPr>
        <a:xfrm>
          <a:off x="19685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122465</xdr:rowOff>
    </xdr:from>
    <xdr:to>
      <xdr:col>15</xdr:col>
      <xdr:colOff>50800</xdr:colOff>
      <xdr:row>55</xdr:row>
      <xdr:rowOff>151856</xdr:rowOff>
    </xdr:to>
    <xdr:cxnSp macro="">
      <xdr:nvCxnSpPr>
        <xdr:cNvPr id="196" name="直線コネクタ 195">
          <a:extLst>
            <a:ext uri="{FF2B5EF4-FFF2-40B4-BE49-F238E27FC236}">
              <a16:creationId xmlns:a16="http://schemas.microsoft.com/office/drawing/2014/main" id="{C5460FEA-0935-48A4-8F36-DD1D91AEB77C}"/>
            </a:ext>
          </a:extLst>
        </xdr:cNvPr>
        <xdr:cNvCxnSpPr/>
      </xdr:nvCxnSpPr>
      <xdr:spPr>
        <a:xfrm>
          <a:off x="2019300" y="955221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42273</xdr:rowOff>
    </xdr:from>
    <xdr:to>
      <xdr:col>6</xdr:col>
      <xdr:colOff>38100</xdr:colOff>
      <xdr:row>55</xdr:row>
      <xdr:rowOff>143873</xdr:rowOff>
    </xdr:to>
    <xdr:sp macro="" textlink="">
      <xdr:nvSpPr>
        <xdr:cNvPr id="197" name="楕円 196">
          <a:extLst>
            <a:ext uri="{FF2B5EF4-FFF2-40B4-BE49-F238E27FC236}">
              <a16:creationId xmlns:a16="http://schemas.microsoft.com/office/drawing/2014/main" id="{0771C6D5-E807-41DE-B53D-65AC5573935B}"/>
            </a:ext>
          </a:extLst>
        </xdr:cNvPr>
        <xdr:cNvSpPr/>
      </xdr:nvSpPr>
      <xdr:spPr>
        <a:xfrm>
          <a:off x="1079500" y="947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93073</xdr:rowOff>
    </xdr:from>
    <xdr:to>
      <xdr:col>10</xdr:col>
      <xdr:colOff>114300</xdr:colOff>
      <xdr:row>55</xdr:row>
      <xdr:rowOff>122465</xdr:rowOff>
    </xdr:to>
    <xdr:cxnSp macro="">
      <xdr:nvCxnSpPr>
        <xdr:cNvPr id="198" name="直線コネクタ 197">
          <a:extLst>
            <a:ext uri="{FF2B5EF4-FFF2-40B4-BE49-F238E27FC236}">
              <a16:creationId xmlns:a16="http://schemas.microsoft.com/office/drawing/2014/main" id="{04E91657-EB40-4371-AAE6-78BBADDCBFF8}"/>
            </a:ext>
          </a:extLst>
        </xdr:cNvPr>
        <xdr:cNvCxnSpPr/>
      </xdr:nvCxnSpPr>
      <xdr:spPr>
        <a:xfrm>
          <a:off x="1130300" y="952282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161126</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7D59EA1-3BA4-4838-BD03-7CD851B2736A}"/>
            </a:ext>
          </a:extLst>
        </xdr:cNvPr>
        <xdr:cNvSpPr txBox="1"/>
      </xdr:nvSpPr>
      <xdr:spPr>
        <a:xfrm>
          <a:off x="35820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141531</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8C7CEF6-8C2E-44A4-8369-A291E22DC1DA}"/>
            </a:ext>
          </a:extLst>
        </xdr:cNvPr>
        <xdr:cNvSpPr txBox="1"/>
      </xdr:nvSpPr>
      <xdr:spPr>
        <a:xfrm>
          <a:off x="2705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131734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45147B7-8E04-43A3-8B40-1F3EAE64B2B2}"/>
            </a:ext>
          </a:extLst>
        </xdr:cNvPr>
        <xdr:cNvSpPr txBox="1"/>
      </xdr:nvSpPr>
      <xdr:spPr>
        <a:xfrm>
          <a:off x="1816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128468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84B7369-A1D6-4063-B8DA-910FBB9159F8}"/>
            </a:ext>
          </a:extLst>
        </xdr:cNvPr>
        <xdr:cNvSpPr txBox="1"/>
      </xdr:nvSpPr>
      <xdr:spPr>
        <a:xfrm>
          <a:off x="927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65694</xdr:rowOff>
    </xdr:from>
    <xdr:ext cx="340478" cy="259045"/>
    <xdr:sp macro="" textlink="">
      <xdr:nvSpPr>
        <xdr:cNvPr id="203" name="n_1mainValue【橋りょう・トンネル】&#10;有形固定資産減価償却率">
          <a:extLst>
            <a:ext uri="{FF2B5EF4-FFF2-40B4-BE49-F238E27FC236}">
              <a16:creationId xmlns:a16="http://schemas.microsoft.com/office/drawing/2014/main" id="{DD5F2E5B-2EFB-4F4C-9F2C-CD65BE8BE200}"/>
            </a:ext>
          </a:extLst>
        </xdr:cNvPr>
        <xdr:cNvSpPr txBox="1"/>
      </xdr:nvSpPr>
      <xdr:spPr>
        <a:xfrm>
          <a:off x="3614361" y="9323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47733</xdr:rowOff>
    </xdr:from>
    <xdr:ext cx="340478" cy="259045"/>
    <xdr:sp macro="" textlink="">
      <xdr:nvSpPr>
        <xdr:cNvPr id="204" name="n_2mainValue【橋りょう・トンネル】&#10;有形固定資産減価償却率">
          <a:extLst>
            <a:ext uri="{FF2B5EF4-FFF2-40B4-BE49-F238E27FC236}">
              <a16:creationId xmlns:a16="http://schemas.microsoft.com/office/drawing/2014/main" id="{C9D70CE8-69E5-4D7F-A042-B76B5BD4F2C0}"/>
            </a:ext>
          </a:extLst>
        </xdr:cNvPr>
        <xdr:cNvSpPr txBox="1"/>
      </xdr:nvSpPr>
      <xdr:spPr>
        <a:xfrm>
          <a:off x="2738061" y="9306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18342</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BD0BF507-1AF1-4FC1-A588-1977429C4D52}"/>
            </a:ext>
          </a:extLst>
        </xdr:cNvPr>
        <xdr:cNvSpPr txBox="1"/>
      </xdr:nvSpPr>
      <xdr:spPr>
        <a:xfrm>
          <a:off x="1849061" y="92766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160400</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27A938F9-7F15-4D84-8359-1B8BA057C166}"/>
            </a:ext>
          </a:extLst>
        </xdr:cNvPr>
        <xdr:cNvSpPr txBox="1"/>
      </xdr:nvSpPr>
      <xdr:spPr>
        <a:xfrm>
          <a:off x="960061" y="92472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83A34A3-898B-487C-91C0-14DDDC9C30B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53E969E-BBCF-4A56-97CA-9934D3BEF27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B225003-4055-4EFA-AE3C-C7EFFBFF49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B4E606A-8221-4895-A521-0C5E78A016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B7A470D-0DF4-4343-B8B4-D1FC5CF45C5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F4236C1-6EB0-499C-9DA7-E40003C5724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3F67C85-4EFA-44F5-ADF5-2719ABA1E31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90CF4CC-172E-49AC-AB84-689A552B9B7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800D9C9-CA48-4176-A1A0-439E6B59006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D33CC43-F045-4D07-8867-8EF1A33B1CB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B9CCA3D-A634-4AE6-9188-9F6735F3DBF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38A72F8-A738-4C21-9163-0376C5F0D3A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2E60DC8-5C73-4589-9C2E-AE4381A425B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18AF113D-15BA-4CE2-9979-AA7BE094FDF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F0CEB0C-F19A-405A-AE56-AE7E60F649F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BC6BC1B-C440-4624-BB1F-15FED1D59F1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99F8780-5CFF-4FC6-8F1F-9445D84E96F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B806AAE-28A7-4778-A196-25DFBB82C05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84EBDF9-0EB0-4524-B79E-D37AD267C0E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5E4C3CC-9776-45BD-9E0C-FE20CA5D451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DC4B44D-CC59-4EB4-BE6A-541AA1207A5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E10B017-4CE2-483D-B132-9FDBF4330FC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F9DD5F7-B7EE-46C4-B40E-E48867071A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93640</xdr:rowOff>
    </xdr:from>
    <xdr:to>
      <xdr:col>54</xdr:col>
      <xdr:colOff>189865</xdr:colOff>
      <xdr:row>64</xdr:row>
      <xdr:rowOff>75333</xdr:rowOff>
    </xdr:to>
    <xdr:cxnSp macro="">
      <xdr:nvCxnSpPr>
        <xdr:cNvPr id="230" name="直線コネクタ 229">
          <a:extLst>
            <a:ext uri="{FF2B5EF4-FFF2-40B4-BE49-F238E27FC236}">
              <a16:creationId xmlns:a16="http://schemas.microsoft.com/office/drawing/2014/main" id="{6C107397-C4C2-4D1E-8B6F-25BD5B3034FD}"/>
            </a:ext>
          </a:extLst>
        </xdr:cNvPr>
        <xdr:cNvCxnSpPr/>
      </xdr:nvCxnSpPr>
      <xdr:spPr>
        <a:xfrm flipV="1">
          <a:off x="10476865" y="9523390"/>
          <a:ext cx="0" cy="1524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79160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5F54F33-16D3-4BB8-B196-F7F743726992}"/>
            </a:ext>
          </a:extLst>
        </xdr:cNvPr>
        <xdr:cNvSpPr txBox="1"/>
      </xdr:nvSpPr>
      <xdr:spPr>
        <a:xfrm>
          <a:off x="10515600" y="1105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75333</xdr:rowOff>
    </xdr:from>
    <xdr:to>
      <xdr:col>55</xdr:col>
      <xdr:colOff>88900</xdr:colOff>
      <xdr:row>64</xdr:row>
      <xdr:rowOff>75333</xdr:rowOff>
    </xdr:to>
    <xdr:cxnSp macro="">
      <xdr:nvCxnSpPr>
        <xdr:cNvPr id="232" name="直線コネクタ 231">
          <a:extLst>
            <a:ext uri="{FF2B5EF4-FFF2-40B4-BE49-F238E27FC236}">
              <a16:creationId xmlns:a16="http://schemas.microsoft.com/office/drawing/2014/main" id="{B804A011-02D1-4D2E-9286-B5FB3502E1C6}"/>
            </a:ext>
          </a:extLst>
        </xdr:cNvPr>
        <xdr:cNvCxnSpPr/>
      </xdr:nvCxnSpPr>
      <xdr:spPr>
        <a:xfrm>
          <a:off x="10388600" y="11048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40317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08D222B-76F2-4A22-9778-E5F84DF75C4E}"/>
            </a:ext>
          </a:extLst>
        </xdr:cNvPr>
        <xdr:cNvSpPr txBox="1"/>
      </xdr:nvSpPr>
      <xdr:spPr>
        <a:xfrm>
          <a:off x="10515600" y="92986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4,004,225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93640</xdr:rowOff>
    </xdr:from>
    <xdr:to>
      <xdr:col>55</xdr:col>
      <xdr:colOff>88900</xdr:colOff>
      <xdr:row>55</xdr:row>
      <xdr:rowOff>93640</xdr:rowOff>
    </xdr:to>
    <xdr:cxnSp macro="">
      <xdr:nvCxnSpPr>
        <xdr:cNvPr id="234" name="直線コネクタ 233">
          <a:extLst>
            <a:ext uri="{FF2B5EF4-FFF2-40B4-BE49-F238E27FC236}">
              <a16:creationId xmlns:a16="http://schemas.microsoft.com/office/drawing/2014/main" id="{D542AF20-DA06-4F09-BD55-1B126ED1F1DF}"/>
            </a:ext>
          </a:extLst>
        </xdr:cNvPr>
        <xdr:cNvCxnSpPr/>
      </xdr:nvCxnSpPr>
      <xdr:spPr>
        <a:xfrm>
          <a:off x="10388600" y="952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20876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FDE8D25-F67E-4C3C-B758-C408CEADEBF6}"/>
            </a:ext>
          </a:extLst>
        </xdr:cNvPr>
        <xdr:cNvSpPr txBox="1"/>
      </xdr:nvSpPr>
      <xdr:spPr>
        <a:xfrm>
          <a:off x="10515600" y="10650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169449</xdr:rowOff>
    </xdr:from>
    <xdr:to>
      <xdr:col>55</xdr:col>
      <xdr:colOff>50800</xdr:colOff>
      <xdr:row>63</xdr:row>
      <xdr:rowOff>99599</xdr:rowOff>
    </xdr:to>
    <xdr:sp macro="" textlink="">
      <xdr:nvSpPr>
        <xdr:cNvPr id="236" name="フローチャート: 判断 235">
          <a:extLst>
            <a:ext uri="{FF2B5EF4-FFF2-40B4-BE49-F238E27FC236}">
              <a16:creationId xmlns:a16="http://schemas.microsoft.com/office/drawing/2014/main" id="{846976EA-F411-4056-84FB-C86862E39683}"/>
            </a:ext>
          </a:extLst>
        </xdr:cNvPr>
        <xdr:cNvSpPr/>
      </xdr:nvSpPr>
      <xdr:spPr>
        <a:xfrm>
          <a:off x="10426700" y="10799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2864</xdr:rowOff>
    </xdr:from>
    <xdr:to>
      <xdr:col>50</xdr:col>
      <xdr:colOff>165100</xdr:colOff>
      <xdr:row>63</xdr:row>
      <xdr:rowOff>104464</xdr:rowOff>
    </xdr:to>
    <xdr:sp macro="" textlink="">
      <xdr:nvSpPr>
        <xdr:cNvPr id="237" name="フローチャート: 判断 236">
          <a:extLst>
            <a:ext uri="{FF2B5EF4-FFF2-40B4-BE49-F238E27FC236}">
              <a16:creationId xmlns:a16="http://schemas.microsoft.com/office/drawing/2014/main" id="{CD79FDE1-7F05-453F-8FD1-B79D92F7569B}"/>
            </a:ext>
          </a:extLst>
        </xdr:cNvPr>
        <xdr:cNvSpPr/>
      </xdr:nvSpPr>
      <xdr:spPr>
        <a:xfrm>
          <a:off x="9588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7404</xdr:rowOff>
    </xdr:from>
    <xdr:to>
      <xdr:col>46</xdr:col>
      <xdr:colOff>38100</xdr:colOff>
      <xdr:row>63</xdr:row>
      <xdr:rowOff>109004</xdr:rowOff>
    </xdr:to>
    <xdr:sp macro="" textlink="">
      <xdr:nvSpPr>
        <xdr:cNvPr id="238" name="フローチャート: 判断 237">
          <a:extLst>
            <a:ext uri="{FF2B5EF4-FFF2-40B4-BE49-F238E27FC236}">
              <a16:creationId xmlns:a16="http://schemas.microsoft.com/office/drawing/2014/main" id="{B81EFFD1-B8DA-4528-B72D-B4A8CE9251EC}"/>
            </a:ext>
          </a:extLst>
        </xdr:cNvPr>
        <xdr:cNvSpPr/>
      </xdr:nvSpPr>
      <xdr:spPr>
        <a:xfrm>
          <a:off x="8699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31252</xdr:rowOff>
    </xdr:from>
    <xdr:to>
      <xdr:col>41</xdr:col>
      <xdr:colOff>101600</xdr:colOff>
      <xdr:row>63</xdr:row>
      <xdr:rowOff>132852</xdr:rowOff>
    </xdr:to>
    <xdr:sp macro="" textlink="">
      <xdr:nvSpPr>
        <xdr:cNvPr id="239" name="フローチャート: 判断 238">
          <a:extLst>
            <a:ext uri="{FF2B5EF4-FFF2-40B4-BE49-F238E27FC236}">
              <a16:creationId xmlns:a16="http://schemas.microsoft.com/office/drawing/2014/main" id="{2682CA31-3138-4EF3-9A04-54AF1C384B24}"/>
            </a:ext>
          </a:extLst>
        </xdr:cNvPr>
        <xdr:cNvSpPr/>
      </xdr:nvSpPr>
      <xdr:spPr>
        <a:xfrm>
          <a:off x="7810500" y="1083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20751</xdr:rowOff>
    </xdr:from>
    <xdr:to>
      <xdr:col>36</xdr:col>
      <xdr:colOff>165100</xdr:colOff>
      <xdr:row>63</xdr:row>
      <xdr:rowOff>122351</xdr:rowOff>
    </xdr:to>
    <xdr:sp macro="" textlink="">
      <xdr:nvSpPr>
        <xdr:cNvPr id="240" name="フローチャート: 判断 239">
          <a:extLst>
            <a:ext uri="{FF2B5EF4-FFF2-40B4-BE49-F238E27FC236}">
              <a16:creationId xmlns:a16="http://schemas.microsoft.com/office/drawing/2014/main" id="{4E017C35-D1D1-44F0-9C59-6F21C7666A51}"/>
            </a:ext>
          </a:extLst>
        </xdr:cNvPr>
        <xdr:cNvSpPr/>
      </xdr:nvSpPr>
      <xdr:spPr>
        <a:xfrm>
          <a:off x="6921500" y="1082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FB4178B-5901-4843-AB8E-602EDFF9C86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0F6F071-C633-4008-8E27-A46D8E81045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583736B-01B3-4605-BF5F-B80AFED6A5D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F10337F-1A5E-4AE4-B644-3785C86CC0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F73B5E5-01E3-42C4-AE4F-DAFA526C4EC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23256</xdr:rowOff>
    </xdr:from>
    <xdr:to>
      <xdr:col>55</xdr:col>
      <xdr:colOff>50800</xdr:colOff>
      <xdr:row>64</xdr:row>
      <xdr:rowOff>124856</xdr:rowOff>
    </xdr:to>
    <xdr:sp macro="" textlink="">
      <xdr:nvSpPr>
        <xdr:cNvPr id="246" name="楕円 245">
          <a:extLst>
            <a:ext uri="{FF2B5EF4-FFF2-40B4-BE49-F238E27FC236}">
              <a16:creationId xmlns:a16="http://schemas.microsoft.com/office/drawing/2014/main" id="{ECDF0D73-1D26-4910-89CB-7B86DC86B98F}"/>
            </a:ext>
          </a:extLst>
        </xdr:cNvPr>
        <xdr:cNvSpPr/>
      </xdr:nvSpPr>
      <xdr:spPr>
        <a:xfrm>
          <a:off x="10426700" y="1099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109633</xdr:rowOff>
    </xdr:from>
    <xdr:ext cx="469744" cy="259045"/>
    <xdr:sp macro="" textlink="">
      <xdr:nvSpPr>
        <xdr:cNvPr id="247" name="【橋りょう・トンネル】&#10;一人当たり有形固定資産（償却資産）額該当値テキスト">
          <a:extLst>
            <a:ext uri="{FF2B5EF4-FFF2-40B4-BE49-F238E27FC236}">
              <a16:creationId xmlns:a16="http://schemas.microsoft.com/office/drawing/2014/main" id="{FA9B3640-747E-4634-8EBA-8476CE177CB8}"/>
            </a:ext>
          </a:extLst>
        </xdr:cNvPr>
        <xdr:cNvSpPr txBox="1"/>
      </xdr:nvSpPr>
      <xdr:spPr>
        <a:xfrm>
          <a:off x="10515600" y="1091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23071</xdr:rowOff>
    </xdr:from>
    <xdr:to>
      <xdr:col>50</xdr:col>
      <xdr:colOff>165100</xdr:colOff>
      <xdr:row>64</xdr:row>
      <xdr:rowOff>124671</xdr:rowOff>
    </xdr:to>
    <xdr:sp macro="" textlink="">
      <xdr:nvSpPr>
        <xdr:cNvPr id="248" name="楕円 247">
          <a:extLst>
            <a:ext uri="{FF2B5EF4-FFF2-40B4-BE49-F238E27FC236}">
              <a16:creationId xmlns:a16="http://schemas.microsoft.com/office/drawing/2014/main" id="{20851FBB-990E-4571-8FF1-37A332D12D45}"/>
            </a:ext>
          </a:extLst>
        </xdr:cNvPr>
        <xdr:cNvSpPr/>
      </xdr:nvSpPr>
      <xdr:spPr>
        <a:xfrm>
          <a:off x="9588500" y="1099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73871</xdr:rowOff>
    </xdr:from>
    <xdr:to>
      <xdr:col>55</xdr:col>
      <xdr:colOff>0</xdr:colOff>
      <xdr:row>64</xdr:row>
      <xdr:rowOff>74056</xdr:rowOff>
    </xdr:to>
    <xdr:cxnSp macro="">
      <xdr:nvCxnSpPr>
        <xdr:cNvPr id="249" name="直線コネクタ 248">
          <a:extLst>
            <a:ext uri="{FF2B5EF4-FFF2-40B4-BE49-F238E27FC236}">
              <a16:creationId xmlns:a16="http://schemas.microsoft.com/office/drawing/2014/main" id="{733ED0E8-0E9B-44FF-962C-F612DA421F8D}"/>
            </a:ext>
          </a:extLst>
        </xdr:cNvPr>
        <xdr:cNvCxnSpPr/>
      </xdr:nvCxnSpPr>
      <xdr:spPr>
        <a:xfrm>
          <a:off x="9639300" y="11046671"/>
          <a:ext cx="8382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23522</xdr:rowOff>
    </xdr:from>
    <xdr:to>
      <xdr:col>46</xdr:col>
      <xdr:colOff>38100</xdr:colOff>
      <xdr:row>64</xdr:row>
      <xdr:rowOff>125122</xdr:rowOff>
    </xdr:to>
    <xdr:sp macro="" textlink="">
      <xdr:nvSpPr>
        <xdr:cNvPr id="250" name="楕円 249">
          <a:extLst>
            <a:ext uri="{FF2B5EF4-FFF2-40B4-BE49-F238E27FC236}">
              <a16:creationId xmlns:a16="http://schemas.microsoft.com/office/drawing/2014/main" id="{DF27F0F4-0472-499A-98B8-3BD0355CD03C}"/>
            </a:ext>
          </a:extLst>
        </xdr:cNvPr>
        <xdr:cNvSpPr/>
      </xdr:nvSpPr>
      <xdr:spPr>
        <a:xfrm>
          <a:off x="8699500" y="109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73871</xdr:rowOff>
    </xdr:from>
    <xdr:to>
      <xdr:col>50</xdr:col>
      <xdr:colOff>114300</xdr:colOff>
      <xdr:row>64</xdr:row>
      <xdr:rowOff>74322</xdr:rowOff>
    </xdr:to>
    <xdr:cxnSp macro="">
      <xdr:nvCxnSpPr>
        <xdr:cNvPr id="251" name="直線コネクタ 250">
          <a:extLst>
            <a:ext uri="{FF2B5EF4-FFF2-40B4-BE49-F238E27FC236}">
              <a16:creationId xmlns:a16="http://schemas.microsoft.com/office/drawing/2014/main" id="{2C6C345C-5A10-4C61-B6D2-197EFCC79383}"/>
            </a:ext>
          </a:extLst>
        </xdr:cNvPr>
        <xdr:cNvCxnSpPr/>
      </xdr:nvCxnSpPr>
      <xdr:spPr>
        <a:xfrm flipV="1">
          <a:off x="8750300" y="11046671"/>
          <a:ext cx="889000" cy="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23874</xdr:rowOff>
    </xdr:from>
    <xdr:to>
      <xdr:col>41</xdr:col>
      <xdr:colOff>101600</xdr:colOff>
      <xdr:row>64</xdr:row>
      <xdr:rowOff>125474</xdr:rowOff>
    </xdr:to>
    <xdr:sp macro="" textlink="">
      <xdr:nvSpPr>
        <xdr:cNvPr id="252" name="楕円 251">
          <a:extLst>
            <a:ext uri="{FF2B5EF4-FFF2-40B4-BE49-F238E27FC236}">
              <a16:creationId xmlns:a16="http://schemas.microsoft.com/office/drawing/2014/main" id="{15BB2978-E136-4B9D-8AF9-2F3F0EA42F1B}"/>
            </a:ext>
          </a:extLst>
        </xdr:cNvPr>
        <xdr:cNvSpPr/>
      </xdr:nvSpPr>
      <xdr:spPr>
        <a:xfrm>
          <a:off x="7810500" y="1099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74322</xdr:rowOff>
    </xdr:from>
    <xdr:to>
      <xdr:col>45</xdr:col>
      <xdr:colOff>177800</xdr:colOff>
      <xdr:row>64</xdr:row>
      <xdr:rowOff>74674</xdr:rowOff>
    </xdr:to>
    <xdr:cxnSp macro="">
      <xdr:nvCxnSpPr>
        <xdr:cNvPr id="253" name="直線コネクタ 252">
          <a:extLst>
            <a:ext uri="{FF2B5EF4-FFF2-40B4-BE49-F238E27FC236}">
              <a16:creationId xmlns:a16="http://schemas.microsoft.com/office/drawing/2014/main" id="{92073446-F772-49B5-B249-A85241C3F043}"/>
            </a:ext>
          </a:extLst>
        </xdr:cNvPr>
        <xdr:cNvCxnSpPr/>
      </xdr:nvCxnSpPr>
      <xdr:spPr>
        <a:xfrm flipV="1">
          <a:off x="7861300" y="11047122"/>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23724</xdr:rowOff>
    </xdr:from>
    <xdr:to>
      <xdr:col>36</xdr:col>
      <xdr:colOff>165100</xdr:colOff>
      <xdr:row>64</xdr:row>
      <xdr:rowOff>125324</xdr:rowOff>
    </xdr:to>
    <xdr:sp macro="" textlink="">
      <xdr:nvSpPr>
        <xdr:cNvPr id="254" name="楕円 253">
          <a:extLst>
            <a:ext uri="{FF2B5EF4-FFF2-40B4-BE49-F238E27FC236}">
              <a16:creationId xmlns:a16="http://schemas.microsoft.com/office/drawing/2014/main" id="{7B2C19CA-60D2-44D4-A9E6-EBCDE7839C3D}"/>
            </a:ext>
          </a:extLst>
        </xdr:cNvPr>
        <xdr:cNvSpPr/>
      </xdr:nvSpPr>
      <xdr:spPr>
        <a:xfrm>
          <a:off x="6921500" y="1099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74524</xdr:rowOff>
    </xdr:from>
    <xdr:to>
      <xdr:col>41</xdr:col>
      <xdr:colOff>50800</xdr:colOff>
      <xdr:row>64</xdr:row>
      <xdr:rowOff>74674</xdr:rowOff>
    </xdr:to>
    <xdr:cxnSp macro="">
      <xdr:nvCxnSpPr>
        <xdr:cNvPr id="255" name="直線コネクタ 254">
          <a:extLst>
            <a:ext uri="{FF2B5EF4-FFF2-40B4-BE49-F238E27FC236}">
              <a16:creationId xmlns:a16="http://schemas.microsoft.com/office/drawing/2014/main" id="{F64CC085-B4D2-4915-9C4E-206AF30987F9}"/>
            </a:ext>
          </a:extLst>
        </xdr:cNvPr>
        <xdr:cNvCxnSpPr/>
      </xdr:nvCxnSpPr>
      <xdr:spPr>
        <a:xfrm>
          <a:off x="6972300" y="11047324"/>
          <a:ext cx="889000" cy="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120991</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470369F-B357-43CE-AA1B-05893C8CEAC8}"/>
            </a:ext>
          </a:extLst>
        </xdr:cNvPr>
        <xdr:cNvSpPr txBox="1"/>
      </xdr:nvSpPr>
      <xdr:spPr>
        <a:xfrm>
          <a:off x="93270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125531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EE0F0E4-327A-490D-84EE-E5010BC61E61}"/>
            </a:ext>
          </a:extLst>
        </xdr:cNvPr>
        <xdr:cNvSpPr txBox="1"/>
      </xdr:nvSpPr>
      <xdr:spPr>
        <a:xfrm>
          <a:off x="8450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149379</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4516E35-F8B5-47F0-AD73-1C23030343E0}"/>
            </a:ext>
          </a:extLst>
        </xdr:cNvPr>
        <xdr:cNvSpPr txBox="1"/>
      </xdr:nvSpPr>
      <xdr:spPr>
        <a:xfrm>
          <a:off x="7561795" y="106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138878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B8799D3-3489-4AF4-9457-4F61AC4973EF}"/>
            </a:ext>
          </a:extLst>
        </xdr:cNvPr>
        <xdr:cNvSpPr txBox="1"/>
      </xdr:nvSpPr>
      <xdr:spPr>
        <a:xfrm>
          <a:off x="6672795" y="1059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115798</xdr:rowOff>
    </xdr:from>
    <xdr:ext cx="469744" cy="259045"/>
    <xdr:sp macro="" textlink="">
      <xdr:nvSpPr>
        <xdr:cNvPr id="260" name="n_1mainValue【橋りょう・トンネル】&#10;一人当たり有形固定資産（償却資産）額">
          <a:extLst>
            <a:ext uri="{FF2B5EF4-FFF2-40B4-BE49-F238E27FC236}">
              <a16:creationId xmlns:a16="http://schemas.microsoft.com/office/drawing/2014/main" id="{D26E677D-5539-4F7D-9927-5FF2D3A24EF7}"/>
            </a:ext>
          </a:extLst>
        </xdr:cNvPr>
        <xdr:cNvSpPr txBox="1"/>
      </xdr:nvSpPr>
      <xdr:spPr>
        <a:xfrm>
          <a:off x="9391728" y="1108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116249</xdr:rowOff>
    </xdr:from>
    <xdr:ext cx="469744" cy="259045"/>
    <xdr:sp macro="" textlink="">
      <xdr:nvSpPr>
        <xdr:cNvPr id="261" name="n_2mainValue【橋りょう・トンネル】&#10;一人当たり有形固定資産（償却資産）額">
          <a:extLst>
            <a:ext uri="{FF2B5EF4-FFF2-40B4-BE49-F238E27FC236}">
              <a16:creationId xmlns:a16="http://schemas.microsoft.com/office/drawing/2014/main" id="{A2DC6B5F-3C56-4B62-BA32-26BEBFC044B4}"/>
            </a:ext>
          </a:extLst>
        </xdr:cNvPr>
        <xdr:cNvSpPr txBox="1"/>
      </xdr:nvSpPr>
      <xdr:spPr>
        <a:xfrm>
          <a:off x="8515428" y="11089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116601</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080D212C-1FD9-43EB-B2A3-ABFE8293185B}"/>
            </a:ext>
          </a:extLst>
        </xdr:cNvPr>
        <xdr:cNvSpPr txBox="1"/>
      </xdr:nvSpPr>
      <xdr:spPr>
        <a:xfrm>
          <a:off x="7626428" y="11089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116451</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E18AE8CE-0AC5-4F3D-B216-1CCCAB5EF985}"/>
            </a:ext>
          </a:extLst>
        </xdr:cNvPr>
        <xdr:cNvSpPr txBox="1"/>
      </xdr:nvSpPr>
      <xdr:spPr>
        <a:xfrm>
          <a:off x="6737428" y="1108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2258763-C0DE-43B6-AFDA-B2F7B3B1C12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D7B769B-0BC9-485A-A782-786688DA07F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972B44E-4C21-496D-BE0F-7536CC539C5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96C5444-66A5-479C-80BD-D540C17CBED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A2E80AA-4FF2-4F56-964A-89BA45ECBAC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A173A2D-BD2B-4E75-8476-43CCA3818F9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E9E2CE1-9DDD-48C1-A040-50698E280F6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B931B87-E447-4B6B-9CA5-1E4D02A3CF2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45C715A-370E-481A-9D99-A0C33808017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9C154AE-210E-498A-BB16-E0463C16A1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A1A2F42-9EA1-4ACA-AA51-25F1FBA01CB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C064287-289B-4D93-B48E-875A7A165A3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CF267F7-BE26-42FB-9B28-0868A084CF2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062C435-B3CE-4F62-A02C-BF4AC6E5B77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016F941-909F-4E7E-883F-E510ABAB83E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33849B3-E854-46AA-9A1A-B1B98BEBF46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7B466FC-A7D1-4B66-8069-110CA4CC42C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2CD299A-3F45-4641-9104-EF73259D97C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65B23E1-BF61-4E85-B327-026F58E375F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1EED78A-3F16-4C90-B3D0-FED652DAC09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CADE334-C527-450A-85B3-0D988B39C56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A396E00-B9FE-4186-9F40-B647DD1385E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CD3E584-F197-43B7-98B2-72E1441F885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2D5CBC1-3B1B-4D4A-AB66-598F18B4714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354BED2-69E9-45E1-B5D2-45985C09C194}"/>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6D9F96A2-1CEA-4B3D-9D01-098F6F602A4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AB44BE7-DC12-45CB-9028-C5F0E4C80C4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01FEB9A-4B54-48C4-B541-0A3ECABDADA2}"/>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2" name="直線コネクタ 291">
          <a:extLst>
            <a:ext uri="{FF2B5EF4-FFF2-40B4-BE49-F238E27FC236}">
              <a16:creationId xmlns:a16="http://schemas.microsoft.com/office/drawing/2014/main" id="{93052D56-01FE-4D31-A6C8-27A56A054A8F}"/>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145432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BB19C97-CFB4-4C5D-BC51-BD50C6F3C8E0}"/>
            </a:ext>
          </a:extLst>
        </xdr:cNvPr>
        <xdr:cNvSpPr txBox="1"/>
      </xdr:nvSpPr>
      <xdr:spPr>
        <a:xfrm>
          <a:off x="4673600" y="1403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122555</xdr:rowOff>
    </xdr:from>
    <xdr:to>
      <xdr:col>24</xdr:col>
      <xdr:colOff>114300</xdr:colOff>
      <xdr:row>83</xdr:row>
      <xdr:rowOff>52705</xdr:rowOff>
    </xdr:to>
    <xdr:sp macro="" textlink="">
      <xdr:nvSpPr>
        <xdr:cNvPr id="294" name="フローチャート: 判断 293">
          <a:extLst>
            <a:ext uri="{FF2B5EF4-FFF2-40B4-BE49-F238E27FC236}">
              <a16:creationId xmlns:a16="http://schemas.microsoft.com/office/drawing/2014/main" id="{8FEAE504-84BD-4CAC-B493-C31149849772}"/>
            </a:ext>
          </a:extLst>
        </xdr:cNvPr>
        <xdr:cNvSpPr/>
      </xdr:nvSpPr>
      <xdr:spPr>
        <a:xfrm>
          <a:off x="45847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103505</xdr:rowOff>
    </xdr:from>
    <xdr:to>
      <xdr:col>20</xdr:col>
      <xdr:colOff>38100</xdr:colOff>
      <xdr:row>83</xdr:row>
      <xdr:rowOff>33655</xdr:rowOff>
    </xdr:to>
    <xdr:sp macro="" textlink="">
      <xdr:nvSpPr>
        <xdr:cNvPr id="295" name="フローチャート: 判断 294">
          <a:extLst>
            <a:ext uri="{FF2B5EF4-FFF2-40B4-BE49-F238E27FC236}">
              <a16:creationId xmlns:a16="http://schemas.microsoft.com/office/drawing/2014/main" id="{564DE202-E311-48F9-A209-D3DCB9BDBDBC}"/>
            </a:ext>
          </a:extLst>
        </xdr:cNvPr>
        <xdr:cNvSpPr/>
      </xdr:nvSpPr>
      <xdr:spPr>
        <a:xfrm>
          <a:off x="3746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69214</xdr:rowOff>
    </xdr:from>
    <xdr:to>
      <xdr:col>15</xdr:col>
      <xdr:colOff>101600</xdr:colOff>
      <xdr:row>82</xdr:row>
      <xdr:rowOff>170814</xdr:rowOff>
    </xdr:to>
    <xdr:sp macro="" textlink="">
      <xdr:nvSpPr>
        <xdr:cNvPr id="296" name="フローチャート: 判断 295">
          <a:extLst>
            <a:ext uri="{FF2B5EF4-FFF2-40B4-BE49-F238E27FC236}">
              <a16:creationId xmlns:a16="http://schemas.microsoft.com/office/drawing/2014/main" id="{7D4C253B-D272-400B-B31D-A6D490DA15DF}"/>
            </a:ext>
          </a:extLst>
        </xdr:cNvPr>
        <xdr:cNvSpPr/>
      </xdr:nvSpPr>
      <xdr:spPr>
        <a:xfrm>
          <a:off x="2857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65405</xdr:rowOff>
    </xdr:from>
    <xdr:to>
      <xdr:col>10</xdr:col>
      <xdr:colOff>165100</xdr:colOff>
      <xdr:row>82</xdr:row>
      <xdr:rowOff>167005</xdr:rowOff>
    </xdr:to>
    <xdr:sp macro="" textlink="">
      <xdr:nvSpPr>
        <xdr:cNvPr id="297" name="フローチャート: 判断 296">
          <a:extLst>
            <a:ext uri="{FF2B5EF4-FFF2-40B4-BE49-F238E27FC236}">
              <a16:creationId xmlns:a16="http://schemas.microsoft.com/office/drawing/2014/main" id="{FE9C9067-A031-4AB7-91A0-8373A571756F}"/>
            </a:ext>
          </a:extLst>
        </xdr:cNvPr>
        <xdr:cNvSpPr/>
      </xdr:nvSpPr>
      <xdr:spPr>
        <a:xfrm>
          <a:off x="1968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52070</xdr:rowOff>
    </xdr:from>
    <xdr:to>
      <xdr:col>6</xdr:col>
      <xdr:colOff>38100</xdr:colOff>
      <xdr:row>82</xdr:row>
      <xdr:rowOff>153670</xdr:rowOff>
    </xdr:to>
    <xdr:sp macro="" textlink="">
      <xdr:nvSpPr>
        <xdr:cNvPr id="298" name="フローチャート: 判断 297">
          <a:extLst>
            <a:ext uri="{FF2B5EF4-FFF2-40B4-BE49-F238E27FC236}">
              <a16:creationId xmlns:a16="http://schemas.microsoft.com/office/drawing/2014/main" id="{A071C5FE-3E96-45CE-907C-C64E69E17FED}"/>
            </a:ext>
          </a:extLst>
        </xdr:cNvPr>
        <xdr:cNvSpPr/>
      </xdr:nvSpPr>
      <xdr:spPr>
        <a:xfrm>
          <a:off x="1079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0B7B500-4165-4A8F-81D5-A0E9DA0E21C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6F2514F-A027-4329-B85B-3020C35943A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D882718-F1DD-4588-85AE-586F0310273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CC2498-FFCA-4B2F-A371-CC2C75650ED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D6FBE51-84B2-46D0-B844-EFEEFF432A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153036</xdr:rowOff>
    </xdr:from>
    <xdr:to>
      <xdr:col>24</xdr:col>
      <xdr:colOff>114300</xdr:colOff>
      <xdr:row>85</xdr:row>
      <xdr:rowOff>83186</xdr:rowOff>
    </xdr:to>
    <xdr:sp macro="" textlink="">
      <xdr:nvSpPr>
        <xdr:cNvPr id="304" name="楕円 303">
          <a:extLst>
            <a:ext uri="{FF2B5EF4-FFF2-40B4-BE49-F238E27FC236}">
              <a16:creationId xmlns:a16="http://schemas.microsoft.com/office/drawing/2014/main" id="{0FA5D147-818A-4B69-A04E-E82F571F4111}"/>
            </a:ext>
          </a:extLst>
        </xdr:cNvPr>
        <xdr:cNvSpPr/>
      </xdr:nvSpPr>
      <xdr:spPr>
        <a:xfrm>
          <a:off x="45847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131463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37D2095-ED62-42F0-BEEC-D0F2F1723F21}"/>
            </a:ext>
          </a:extLst>
        </xdr:cNvPr>
        <xdr:cNvSpPr txBox="1"/>
      </xdr:nvSpPr>
      <xdr:spPr>
        <a:xfrm>
          <a:off x="4673600" y="1453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111125</xdr:rowOff>
    </xdr:from>
    <xdr:to>
      <xdr:col>20</xdr:col>
      <xdr:colOff>38100</xdr:colOff>
      <xdr:row>85</xdr:row>
      <xdr:rowOff>41275</xdr:rowOff>
    </xdr:to>
    <xdr:sp macro="" textlink="">
      <xdr:nvSpPr>
        <xdr:cNvPr id="306" name="楕円 305">
          <a:extLst>
            <a:ext uri="{FF2B5EF4-FFF2-40B4-BE49-F238E27FC236}">
              <a16:creationId xmlns:a16="http://schemas.microsoft.com/office/drawing/2014/main" id="{2C1D9CE7-CEA0-4E2B-8433-A46A14FFE05A}"/>
            </a:ext>
          </a:extLst>
        </xdr:cNvPr>
        <xdr:cNvSpPr/>
      </xdr:nvSpPr>
      <xdr:spPr>
        <a:xfrm>
          <a:off x="3746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161925</xdr:rowOff>
    </xdr:from>
    <xdr:to>
      <xdr:col>24</xdr:col>
      <xdr:colOff>63500</xdr:colOff>
      <xdr:row>85</xdr:row>
      <xdr:rowOff>32386</xdr:rowOff>
    </xdr:to>
    <xdr:cxnSp macro="">
      <xdr:nvCxnSpPr>
        <xdr:cNvPr id="307" name="直線コネクタ 306">
          <a:extLst>
            <a:ext uri="{FF2B5EF4-FFF2-40B4-BE49-F238E27FC236}">
              <a16:creationId xmlns:a16="http://schemas.microsoft.com/office/drawing/2014/main" id="{ED19E150-EBDC-416D-9977-A8B085FA57D1}"/>
            </a:ext>
          </a:extLst>
        </xdr:cNvPr>
        <xdr:cNvCxnSpPr/>
      </xdr:nvCxnSpPr>
      <xdr:spPr>
        <a:xfrm>
          <a:off x="3797300" y="1456372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61595</xdr:rowOff>
    </xdr:from>
    <xdr:to>
      <xdr:col>15</xdr:col>
      <xdr:colOff>101600</xdr:colOff>
      <xdr:row>84</xdr:row>
      <xdr:rowOff>163195</xdr:rowOff>
    </xdr:to>
    <xdr:sp macro="" textlink="">
      <xdr:nvSpPr>
        <xdr:cNvPr id="308" name="楕円 307">
          <a:extLst>
            <a:ext uri="{FF2B5EF4-FFF2-40B4-BE49-F238E27FC236}">
              <a16:creationId xmlns:a16="http://schemas.microsoft.com/office/drawing/2014/main" id="{C466AA12-BC99-42CB-9860-3346BF076B92}"/>
            </a:ext>
          </a:extLst>
        </xdr:cNvPr>
        <xdr:cNvSpPr/>
      </xdr:nvSpPr>
      <xdr:spPr>
        <a:xfrm>
          <a:off x="2857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112395</xdr:rowOff>
    </xdr:from>
    <xdr:to>
      <xdr:col>19</xdr:col>
      <xdr:colOff>177800</xdr:colOff>
      <xdr:row>84</xdr:row>
      <xdr:rowOff>161925</xdr:rowOff>
    </xdr:to>
    <xdr:cxnSp macro="">
      <xdr:nvCxnSpPr>
        <xdr:cNvPr id="309" name="直線コネクタ 308">
          <a:extLst>
            <a:ext uri="{FF2B5EF4-FFF2-40B4-BE49-F238E27FC236}">
              <a16:creationId xmlns:a16="http://schemas.microsoft.com/office/drawing/2014/main" id="{765DEBB6-2745-45EA-B6D6-A0C96A80FB9F}"/>
            </a:ext>
          </a:extLst>
        </xdr:cNvPr>
        <xdr:cNvCxnSpPr/>
      </xdr:nvCxnSpPr>
      <xdr:spPr>
        <a:xfrm>
          <a:off x="2908300" y="145141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12064</xdr:rowOff>
    </xdr:from>
    <xdr:to>
      <xdr:col>10</xdr:col>
      <xdr:colOff>165100</xdr:colOff>
      <xdr:row>84</xdr:row>
      <xdr:rowOff>113664</xdr:rowOff>
    </xdr:to>
    <xdr:sp macro="" textlink="">
      <xdr:nvSpPr>
        <xdr:cNvPr id="310" name="楕円 309">
          <a:extLst>
            <a:ext uri="{FF2B5EF4-FFF2-40B4-BE49-F238E27FC236}">
              <a16:creationId xmlns:a16="http://schemas.microsoft.com/office/drawing/2014/main" id="{E3351954-1948-47BE-B6E5-C715DA96AAE7}"/>
            </a:ext>
          </a:extLst>
        </xdr:cNvPr>
        <xdr:cNvSpPr/>
      </xdr:nvSpPr>
      <xdr:spPr>
        <a:xfrm>
          <a:off x="1968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62864</xdr:rowOff>
    </xdr:from>
    <xdr:to>
      <xdr:col>15</xdr:col>
      <xdr:colOff>50800</xdr:colOff>
      <xdr:row>84</xdr:row>
      <xdr:rowOff>112395</xdr:rowOff>
    </xdr:to>
    <xdr:cxnSp macro="">
      <xdr:nvCxnSpPr>
        <xdr:cNvPr id="311" name="直線コネクタ 310">
          <a:extLst>
            <a:ext uri="{FF2B5EF4-FFF2-40B4-BE49-F238E27FC236}">
              <a16:creationId xmlns:a16="http://schemas.microsoft.com/office/drawing/2014/main" id="{097631AA-5C28-41E9-8304-322ADCBD951F}"/>
            </a:ext>
          </a:extLst>
        </xdr:cNvPr>
        <xdr:cNvCxnSpPr/>
      </xdr:nvCxnSpPr>
      <xdr:spPr>
        <a:xfrm>
          <a:off x="2019300" y="1446466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151130</xdr:rowOff>
    </xdr:from>
    <xdr:to>
      <xdr:col>6</xdr:col>
      <xdr:colOff>38100</xdr:colOff>
      <xdr:row>84</xdr:row>
      <xdr:rowOff>81280</xdr:rowOff>
    </xdr:to>
    <xdr:sp macro="" textlink="">
      <xdr:nvSpPr>
        <xdr:cNvPr id="312" name="楕円 311">
          <a:extLst>
            <a:ext uri="{FF2B5EF4-FFF2-40B4-BE49-F238E27FC236}">
              <a16:creationId xmlns:a16="http://schemas.microsoft.com/office/drawing/2014/main" id="{F7E58AA1-8D3E-4008-84FA-623D0263B7EF}"/>
            </a:ext>
          </a:extLst>
        </xdr:cNvPr>
        <xdr:cNvSpPr/>
      </xdr:nvSpPr>
      <xdr:spPr>
        <a:xfrm>
          <a:off x="1079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30480</xdr:rowOff>
    </xdr:from>
    <xdr:to>
      <xdr:col>10</xdr:col>
      <xdr:colOff>114300</xdr:colOff>
      <xdr:row>84</xdr:row>
      <xdr:rowOff>62864</xdr:rowOff>
    </xdr:to>
    <xdr:cxnSp macro="">
      <xdr:nvCxnSpPr>
        <xdr:cNvPr id="313" name="直線コネクタ 312">
          <a:extLst>
            <a:ext uri="{FF2B5EF4-FFF2-40B4-BE49-F238E27FC236}">
              <a16:creationId xmlns:a16="http://schemas.microsoft.com/office/drawing/2014/main" id="{8F49EA63-1526-4971-B96C-E9ACCE30967E}"/>
            </a:ext>
          </a:extLst>
        </xdr:cNvPr>
        <xdr:cNvCxnSpPr/>
      </xdr:nvCxnSpPr>
      <xdr:spPr>
        <a:xfrm>
          <a:off x="1130300" y="144322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50182</xdr:rowOff>
    </xdr:from>
    <xdr:ext cx="405111" cy="259045"/>
    <xdr:sp macro="" textlink="">
      <xdr:nvSpPr>
        <xdr:cNvPr id="314" name="n_1aveValue【公営住宅】&#10;有形固定資産減価償却率">
          <a:extLst>
            <a:ext uri="{FF2B5EF4-FFF2-40B4-BE49-F238E27FC236}">
              <a16:creationId xmlns:a16="http://schemas.microsoft.com/office/drawing/2014/main" id="{E1BDD8EC-0CE9-4FA5-BB83-255CA3A957AB}"/>
            </a:ext>
          </a:extLst>
        </xdr:cNvPr>
        <xdr:cNvSpPr txBox="1"/>
      </xdr:nvSpPr>
      <xdr:spPr>
        <a:xfrm>
          <a:off x="35820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15891</xdr:rowOff>
    </xdr:from>
    <xdr:ext cx="405111" cy="259045"/>
    <xdr:sp macro="" textlink="">
      <xdr:nvSpPr>
        <xdr:cNvPr id="315" name="n_2aveValue【公営住宅】&#10;有形固定資産減価償却率">
          <a:extLst>
            <a:ext uri="{FF2B5EF4-FFF2-40B4-BE49-F238E27FC236}">
              <a16:creationId xmlns:a16="http://schemas.microsoft.com/office/drawing/2014/main" id="{FC489676-1C87-49BB-9682-07D6A3EB80CA}"/>
            </a:ext>
          </a:extLst>
        </xdr:cNvPr>
        <xdr:cNvSpPr txBox="1"/>
      </xdr:nvSpPr>
      <xdr:spPr>
        <a:xfrm>
          <a:off x="2705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12082</xdr:rowOff>
    </xdr:from>
    <xdr:ext cx="405111" cy="259045"/>
    <xdr:sp macro="" textlink="">
      <xdr:nvSpPr>
        <xdr:cNvPr id="316" name="n_3aveValue【公営住宅】&#10;有形固定資産減価償却率">
          <a:extLst>
            <a:ext uri="{FF2B5EF4-FFF2-40B4-BE49-F238E27FC236}">
              <a16:creationId xmlns:a16="http://schemas.microsoft.com/office/drawing/2014/main" id="{080C6C31-268B-4370-8C60-A1A6F4253009}"/>
            </a:ext>
          </a:extLst>
        </xdr:cNvPr>
        <xdr:cNvSpPr txBox="1"/>
      </xdr:nvSpPr>
      <xdr:spPr>
        <a:xfrm>
          <a:off x="1816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170197</xdr:rowOff>
    </xdr:from>
    <xdr:ext cx="405111" cy="259045"/>
    <xdr:sp macro="" textlink="">
      <xdr:nvSpPr>
        <xdr:cNvPr id="317" name="n_4aveValue【公営住宅】&#10;有形固定資産減価償却率">
          <a:extLst>
            <a:ext uri="{FF2B5EF4-FFF2-40B4-BE49-F238E27FC236}">
              <a16:creationId xmlns:a16="http://schemas.microsoft.com/office/drawing/2014/main" id="{92396807-0E93-42AC-B830-57FD57B9D2D1}"/>
            </a:ext>
          </a:extLst>
        </xdr:cNvPr>
        <xdr:cNvSpPr txBox="1"/>
      </xdr:nvSpPr>
      <xdr:spPr>
        <a:xfrm>
          <a:off x="927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32402</xdr:rowOff>
    </xdr:from>
    <xdr:ext cx="405111" cy="259045"/>
    <xdr:sp macro="" textlink="">
      <xdr:nvSpPr>
        <xdr:cNvPr id="318" name="n_1mainValue【公営住宅】&#10;有形固定資産減価償却率">
          <a:extLst>
            <a:ext uri="{FF2B5EF4-FFF2-40B4-BE49-F238E27FC236}">
              <a16:creationId xmlns:a16="http://schemas.microsoft.com/office/drawing/2014/main" id="{8447E7F8-512B-41F3-A50E-28D69A544C75}"/>
            </a:ext>
          </a:extLst>
        </xdr:cNvPr>
        <xdr:cNvSpPr txBox="1"/>
      </xdr:nvSpPr>
      <xdr:spPr>
        <a:xfrm>
          <a:off x="35820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154322</xdr:rowOff>
    </xdr:from>
    <xdr:ext cx="405111" cy="259045"/>
    <xdr:sp macro="" textlink="">
      <xdr:nvSpPr>
        <xdr:cNvPr id="319" name="n_2mainValue【公営住宅】&#10;有形固定資産減価償却率">
          <a:extLst>
            <a:ext uri="{FF2B5EF4-FFF2-40B4-BE49-F238E27FC236}">
              <a16:creationId xmlns:a16="http://schemas.microsoft.com/office/drawing/2014/main" id="{26EAE24E-49AE-40AF-B9E1-9B9831E469F0}"/>
            </a:ext>
          </a:extLst>
        </xdr:cNvPr>
        <xdr:cNvSpPr txBox="1"/>
      </xdr:nvSpPr>
      <xdr:spPr>
        <a:xfrm>
          <a:off x="2705744" y="1455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104791</xdr:rowOff>
    </xdr:from>
    <xdr:ext cx="405111" cy="259045"/>
    <xdr:sp macro="" textlink="">
      <xdr:nvSpPr>
        <xdr:cNvPr id="320" name="n_3mainValue【公営住宅】&#10;有形固定資産減価償却率">
          <a:extLst>
            <a:ext uri="{FF2B5EF4-FFF2-40B4-BE49-F238E27FC236}">
              <a16:creationId xmlns:a16="http://schemas.microsoft.com/office/drawing/2014/main" id="{D5D197C7-1813-43D2-9C76-38D2EE45FC59}"/>
            </a:ext>
          </a:extLst>
        </xdr:cNvPr>
        <xdr:cNvSpPr txBox="1"/>
      </xdr:nvSpPr>
      <xdr:spPr>
        <a:xfrm>
          <a:off x="1816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72407</xdr:rowOff>
    </xdr:from>
    <xdr:ext cx="405111" cy="259045"/>
    <xdr:sp macro="" textlink="">
      <xdr:nvSpPr>
        <xdr:cNvPr id="321" name="n_4mainValue【公営住宅】&#10;有形固定資産減価償却率">
          <a:extLst>
            <a:ext uri="{FF2B5EF4-FFF2-40B4-BE49-F238E27FC236}">
              <a16:creationId xmlns:a16="http://schemas.microsoft.com/office/drawing/2014/main" id="{40FACF34-133A-4EDF-B14E-32E481820337}"/>
            </a:ext>
          </a:extLst>
        </xdr:cNvPr>
        <xdr:cNvSpPr txBox="1"/>
      </xdr:nvSpPr>
      <xdr:spPr>
        <a:xfrm>
          <a:off x="927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AA49C28-8EB0-4BDB-B70A-2D3D80E3066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420F0DF-D6F7-4F74-B0B2-69AE4BC140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DB0647B-C2F1-4325-A826-2A2462F8A40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271A4FF-483E-400F-8AE0-E93D8E9C153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FBDE830-08B6-49D9-A0E3-6A685AA2DAF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8ECBE69-1C81-412D-8CAB-7D67670668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7D70F06-E2EB-4C65-A438-0772D656EBE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B104F72-EF81-4FD5-A6A4-B2AE32C2221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E154338-0E72-4066-8C8D-F67B0725ECB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09708D3-3A91-4311-8BD3-A0F555DF4BA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9D1D50A-A4DB-4060-8AD5-15DB414CE0D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BD316F5-AF46-400A-BC18-D123000C633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AF1FB89-7312-4E46-8786-02F813EF4E6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269D732-DE36-47E2-B665-E95D5A0EBA0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58CC0F4-4498-4E5D-8EE0-1DE56FDD9E0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124809C-21ED-449F-934A-7870615FE80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152585A-78A8-4679-9F1F-23041DA0ED8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08FD01C-D412-459F-819C-60EF52E31BB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8BA78F0-A1F4-479B-994B-271A9AB01F1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CA361D1-A77F-4750-A07C-C540B083184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36C617A-805E-47E2-B06B-B1007706648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7938536-F886-4917-9D28-ADCFBCA524B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50FDF69-2EAF-432D-8734-CF6987B4BCC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61340</xdr:rowOff>
    </xdr:from>
    <xdr:to>
      <xdr:col>54</xdr:col>
      <xdr:colOff>189865</xdr:colOff>
      <xdr:row>86</xdr:row>
      <xdr:rowOff>107442</xdr:rowOff>
    </xdr:to>
    <xdr:cxnSp macro="">
      <xdr:nvCxnSpPr>
        <xdr:cNvPr id="345" name="直線コネクタ 344">
          <a:extLst>
            <a:ext uri="{FF2B5EF4-FFF2-40B4-BE49-F238E27FC236}">
              <a16:creationId xmlns:a16="http://schemas.microsoft.com/office/drawing/2014/main" id="{9F22343D-E504-43B5-892C-181F4BCBF4C3}"/>
            </a:ext>
          </a:extLst>
        </xdr:cNvPr>
        <xdr:cNvCxnSpPr/>
      </xdr:nvCxnSpPr>
      <xdr:spPr>
        <a:xfrm flipV="1">
          <a:off x="10476865" y="13434440"/>
          <a:ext cx="0" cy="1417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6" name="【公営住宅】&#10;一人当たり面積最小値テキスト">
          <a:extLst>
            <a:ext uri="{FF2B5EF4-FFF2-40B4-BE49-F238E27FC236}">
              <a16:creationId xmlns:a16="http://schemas.microsoft.com/office/drawing/2014/main" id="{03A9BA01-2B84-4E23-B04C-110F796B8266}"/>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7" name="直線コネクタ 346">
          <a:extLst>
            <a:ext uri="{FF2B5EF4-FFF2-40B4-BE49-F238E27FC236}">
              <a16:creationId xmlns:a16="http://schemas.microsoft.com/office/drawing/2014/main" id="{3DE58211-3121-4C45-8EB6-C4F6392018A0}"/>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8017</xdr:rowOff>
    </xdr:from>
    <xdr:ext cx="469744" cy="259045"/>
    <xdr:sp macro="" textlink="">
      <xdr:nvSpPr>
        <xdr:cNvPr id="348" name="【公営住宅】&#10;一人当たり面積最大値テキスト">
          <a:extLst>
            <a:ext uri="{FF2B5EF4-FFF2-40B4-BE49-F238E27FC236}">
              <a16:creationId xmlns:a16="http://schemas.microsoft.com/office/drawing/2014/main" id="{FB43A04B-9E91-44F0-87B7-900AF00C3985}"/>
            </a:ext>
          </a:extLst>
        </xdr:cNvPr>
        <xdr:cNvSpPr txBox="1"/>
      </xdr:nvSpPr>
      <xdr:spPr>
        <a:xfrm>
          <a:off x="10515600" y="1320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61340</xdr:rowOff>
    </xdr:from>
    <xdr:to>
      <xdr:col>55</xdr:col>
      <xdr:colOff>88900</xdr:colOff>
      <xdr:row>78</xdr:row>
      <xdr:rowOff>61340</xdr:rowOff>
    </xdr:to>
    <xdr:cxnSp macro="">
      <xdr:nvCxnSpPr>
        <xdr:cNvPr id="349" name="直線コネクタ 348">
          <a:extLst>
            <a:ext uri="{FF2B5EF4-FFF2-40B4-BE49-F238E27FC236}">
              <a16:creationId xmlns:a16="http://schemas.microsoft.com/office/drawing/2014/main" id="{9B3E0CB6-18A9-4B43-BB02-6D45035F1485}"/>
            </a:ext>
          </a:extLst>
        </xdr:cNvPr>
        <xdr:cNvCxnSpPr/>
      </xdr:nvCxnSpPr>
      <xdr:spPr>
        <a:xfrm>
          <a:off x="10388600" y="13434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13543</xdr:rowOff>
    </xdr:from>
    <xdr:ext cx="469744" cy="259045"/>
    <xdr:sp macro="" textlink="">
      <xdr:nvSpPr>
        <xdr:cNvPr id="350" name="【公営住宅】&#10;一人当たり面積平均値テキスト">
          <a:extLst>
            <a:ext uri="{FF2B5EF4-FFF2-40B4-BE49-F238E27FC236}">
              <a16:creationId xmlns:a16="http://schemas.microsoft.com/office/drawing/2014/main" id="{99F33340-BBF0-40F6-8F09-7C387F359A64}"/>
            </a:ext>
          </a:extLst>
        </xdr:cNvPr>
        <xdr:cNvSpPr txBox="1"/>
      </xdr:nvSpPr>
      <xdr:spPr>
        <a:xfrm>
          <a:off x="10515600" y="144153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35116</xdr:rowOff>
    </xdr:from>
    <xdr:to>
      <xdr:col>55</xdr:col>
      <xdr:colOff>50800</xdr:colOff>
      <xdr:row>84</xdr:row>
      <xdr:rowOff>136716</xdr:rowOff>
    </xdr:to>
    <xdr:sp macro="" textlink="">
      <xdr:nvSpPr>
        <xdr:cNvPr id="351" name="フローチャート: 判断 350">
          <a:extLst>
            <a:ext uri="{FF2B5EF4-FFF2-40B4-BE49-F238E27FC236}">
              <a16:creationId xmlns:a16="http://schemas.microsoft.com/office/drawing/2014/main" id="{1FBE799C-67A1-41C1-85CE-DC9884D619EE}"/>
            </a:ext>
          </a:extLst>
        </xdr:cNvPr>
        <xdr:cNvSpPr/>
      </xdr:nvSpPr>
      <xdr:spPr>
        <a:xfrm>
          <a:off x="10426700" y="1443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36258</xdr:rowOff>
    </xdr:from>
    <xdr:to>
      <xdr:col>50</xdr:col>
      <xdr:colOff>165100</xdr:colOff>
      <xdr:row>84</xdr:row>
      <xdr:rowOff>137858</xdr:rowOff>
    </xdr:to>
    <xdr:sp macro="" textlink="">
      <xdr:nvSpPr>
        <xdr:cNvPr id="352" name="フローチャート: 判断 351">
          <a:extLst>
            <a:ext uri="{FF2B5EF4-FFF2-40B4-BE49-F238E27FC236}">
              <a16:creationId xmlns:a16="http://schemas.microsoft.com/office/drawing/2014/main" id="{CD6AB715-FFDC-4DA5-8BCC-70ECA2D92675}"/>
            </a:ext>
          </a:extLst>
        </xdr:cNvPr>
        <xdr:cNvSpPr/>
      </xdr:nvSpPr>
      <xdr:spPr>
        <a:xfrm>
          <a:off x="9588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72834</xdr:rowOff>
    </xdr:from>
    <xdr:to>
      <xdr:col>46</xdr:col>
      <xdr:colOff>38100</xdr:colOff>
      <xdr:row>85</xdr:row>
      <xdr:rowOff>2984</xdr:rowOff>
    </xdr:to>
    <xdr:sp macro="" textlink="">
      <xdr:nvSpPr>
        <xdr:cNvPr id="353" name="フローチャート: 判断 352">
          <a:extLst>
            <a:ext uri="{FF2B5EF4-FFF2-40B4-BE49-F238E27FC236}">
              <a16:creationId xmlns:a16="http://schemas.microsoft.com/office/drawing/2014/main" id="{F901983D-00A7-4F92-AF35-157F0146D6CD}"/>
            </a:ext>
          </a:extLst>
        </xdr:cNvPr>
        <xdr:cNvSpPr/>
      </xdr:nvSpPr>
      <xdr:spPr>
        <a:xfrm>
          <a:off x="8699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55880</xdr:rowOff>
    </xdr:from>
    <xdr:to>
      <xdr:col>41</xdr:col>
      <xdr:colOff>101600</xdr:colOff>
      <xdr:row>84</xdr:row>
      <xdr:rowOff>157480</xdr:rowOff>
    </xdr:to>
    <xdr:sp macro="" textlink="">
      <xdr:nvSpPr>
        <xdr:cNvPr id="354" name="フローチャート: 判断 353">
          <a:extLst>
            <a:ext uri="{FF2B5EF4-FFF2-40B4-BE49-F238E27FC236}">
              <a16:creationId xmlns:a16="http://schemas.microsoft.com/office/drawing/2014/main" id="{456D8666-D85C-4B56-A741-66E9F259C12B}"/>
            </a:ext>
          </a:extLst>
        </xdr:cNvPr>
        <xdr:cNvSpPr/>
      </xdr:nvSpPr>
      <xdr:spPr>
        <a:xfrm>
          <a:off x="7810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42163</xdr:rowOff>
    </xdr:from>
    <xdr:to>
      <xdr:col>36</xdr:col>
      <xdr:colOff>165100</xdr:colOff>
      <xdr:row>84</xdr:row>
      <xdr:rowOff>143763</xdr:rowOff>
    </xdr:to>
    <xdr:sp macro="" textlink="">
      <xdr:nvSpPr>
        <xdr:cNvPr id="355" name="フローチャート: 判断 354">
          <a:extLst>
            <a:ext uri="{FF2B5EF4-FFF2-40B4-BE49-F238E27FC236}">
              <a16:creationId xmlns:a16="http://schemas.microsoft.com/office/drawing/2014/main" id="{77257518-86EE-4700-879E-F29CCA86AE54}"/>
            </a:ext>
          </a:extLst>
        </xdr:cNvPr>
        <xdr:cNvSpPr/>
      </xdr:nvSpPr>
      <xdr:spPr>
        <a:xfrm>
          <a:off x="6921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0F2A08-C91A-4A37-BE17-CA2797DDF47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7D30947-DA6C-40CD-8A78-36A6F0585EA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BC0E0B9-F545-4449-834F-7B142A16CF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A51E353-563D-416D-9B4C-9BE3BA6BB5C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6BA217A-D0A2-4699-B79D-9B9DEF07C6C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164085</xdr:rowOff>
    </xdr:from>
    <xdr:to>
      <xdr:col>55</xdr:col>
      <xdr:colOff>50800</xdr:colOff>
      <xdr:row>84</xdr:row>
      <xdr:rowOff>94235</xdr:rowOff>
    </xdr:to>
    <xdr:sp macro="" textlink="">
      <xdr:nvSpPr>
        <xdr:cNvPr id="361" name="楕円 360">
          <a:extLst>
            <a:ext uri="{FF2B5EF4-FFF2-40B4-BE49-F238E27FC236}">
              <a16:creationId xmlns:a16="http://schemas.microsoft.com/office/drawing/2014/main" id="{3CFDACA8-8D8E-46C5-9E57-F2A4630D52B2}"/>
            </a:ext>
          </a:extLst>
        </xdr:cNvPr>
        <xdr:cNvSpPr/>
      </xdr:nvSpPr>
      <xdr:spPr>
        <a:xfrm>
          <a:off x="10426700" y="1439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15512</xdr:rowOff>
    </xdr:from>
    <xdr:ext cx="469744" cy="259045"/>
    <xdr:sp macro="" textlink="">
      <xdr:nvSpPr>
        <xdr:cNvPr id="362" name="【公営住宅】&#10;一人当たり面積該当値テキスト">
          <a:extLst>
            <a:ext uri="{FF2B5EF4-FFF2-40B4-BE49-F238E27FC236}">
              <a16:creationId xmlns:a16="http://schemas.microsoft.com/office/drawing/2014/main" id="{FA0A008C-E229-4B43-BEE4-0694FB58CB28}"/>
            </a:ext>
          </a:extLst>
        </xdr:cNvPr>
        <xdr:cNvSpPr txBox="1"/>
      </xdr:nvSpPr>
      <xdr:spPr>
        <a:xfrm>
          <a:off x="10515600" y="1424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168847</xdr:rowOff>
    </xdr:from>
    <xdr:to>
      <xdr:col>50</xdr:col>
      <xdr:colOff>165100</xdr:colOff>
      <xdr:row>84</xdr:row>
      <xdr:rowOff>98997</xdr:rowOff>
    </xdr:to>
    <xdr:sp macro="" textlink="">
      <xdr:nvSpPr>
        <xdr:cNvPr id="363" name="楕円 362">
          <a:extLst>
            <a:ext uri="{FF2B5EF4-FFF2-40B4-BE49-F238E27FC236}">
              <a16:creationId xmlns:a16="http://schemas.microsoft.com/office/drawing/2014/main" id="{09995E44-CCF2-4B93-A293-45D84C2B585D}"/>
            </a:ext>
          </a:extLst>
        </xdr:cNvPr>
        <xdr:cNvSpPr/>
      </xdr:nvSpPr>
      <xdr:spPr>
        <a:xfrm>
          <a:off x="9588500" y="1439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43435</xdr:rowOff>
    </xdr:from>
    <xdr:to>
      <xdr:col>55</xdr:col>
      <xdr:colOff>0</xdr:colOff>
      <xdr:row>84</xdr:row>
      <xdr:rowOff>48197</xdr:rowOff>
    </xdr:to>
    <xdr:cxnSp macro="">
      <xdr:nvCxnSpPr>
        <xdr:cNvPr id="364" name="直線コネクタ 363">
          <a:extLst>
            <a:ext uri="{FF2B5EF4-FFF2-40B4-BE49-F238E27FC236}">
              <a16:creationId xmlns:a16="http://schemas.microsoft.com/office/drawing/2014/main" id="{AF16795E-3895-43AA-A5BA-546D95AB6CD1}"/>
            </a:ext>
          </a:extLst>
        </xdr:cNvPr>
        <xdr:cNvCxnSpPr/>
      </xdr:nvCxnSpPr>
      <xdr:spPr>
        <a:xfrm flipV="1">
          <a:off x="9639300" y="14445235"/>
          <a:ext cx="8382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2539</xdr:rowOff>
    </xdr:from>
    <xdr:to>
      <xdr:col>46</xdr:col>
      <xdr:colOff>38100</xdr:colOff>
      <xdr:row>84</xdr:row>
      <xdr:rowOff>104139</xdr:rowOff>
    </xdr:to>
    <xdr:sp macro="" textlink="">
      <xdr:nvSpPr>
        <xdr:cNvPr id="365" name="楕円 364">
          <a:extLst>
            <a:ext uri="{FF2B5EF4-FFF2-40B4-BE49-F238E27FC236}">
              <a16:creationId xmlns:a16="http://schemas.microsoft.com/office/drawing/2014/main" id="{D591AFCE-0E27-4329-9809-0604B67FB89E}"/>
            </a:ext>
          </a:extLst>
        </xdr:cNvPr>
        <xdr:cNvSpPr/>
      </xdr:nvSpPr>
      <xdr:spPr>
        <a:xfrm>
          <a:off x="8699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48197</xdr:rowOff>
    </xdr:from>
    <xdr:to>
      <xdr:col>50</xdr:col>
      <xdr:colOff>114300</xdr:colOff>
      <xdr:row>84</xdr:row>
      <xdr:rowOff>53339</xdr:rowOff>
    </xdr:to>
    <xdr:cxnSp macro="">
      <xdr:nvCxnSpPr>
        <xdr:cNvPr id="366" name="直線コネクタ 365">
          <a:extLst>
            <a:ext uri="{FF2B5EF4-FFF2-40B4-BE49-F238E27FC236}">
              <a16:creationId xmlns:a16="http://schemas.microsoft.com/office/drawing/2014/main" id="{080BE3CD-297D-43FD-9A91-5D8E1B4B59F8}"/>
            </a:ext>
          </a:extLst>
        </xdr:cNvPr>
        <xdr:cNvCxnSpPr/>
      </xdr:nvCxnSpPr>
      <xdr:spPr>
        <a:xfrm flipV="1">
          <a:off x="8750300" y="14449997"/>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11303</xdr:rowOff>
    </xdr:from>
    <xdr:to>
      <xdr:col>41</xdr:col>
      <xdr:colOff>101600</xdr:colOff>
      <xdr:row>84</xdr:row>
      <xdr:rowOff>112903</xdr:rowOff>
    </xdr:to>
    <xdr:sp macro="" textlink="">
      <xdr:nvSpPr>
        <xdr:cNvPr id="367" name="楕円 366">
          <a:extLst>
            <a:ext uri="{FF2B5EF4-FFF2-40B4-BE49-F238E27FC236}">
              <a16:creationId xmlns:a16="http://schemas.microsoft.com/office/drawing/2014/main" id="{255D4206-7F19-40AD-92FB-CE9956552051}"/>
            </a:ext>
          </a:extLst>
        </xdr:cNvPr>
        <xdr:cNvSpPr/>
      </xdr:nvSpPr>
      <xdr:spPr>
        <a:xfrm>
          <a:off x="7810500" y="1441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53339</xdr:rowOff>
    </xdr:from>
    <xdr:to>
      <xdr:col>45</xdr:col>
      <xdr:colOff>177800</xdr:colOff>
      <xdr:row>84</xdr:row>
      <xdr:rowOff>62103</xdr:rowOff>
    </xdr:to>
    <xdr:cxnSp macro="">
      <xdr:nvCxnSpPr>
        <xdr:cNvPr id="368" name="直線コネクタ 367">
          <a:extLst>
            <a:ext uri="{FF2B5EF4-FFF2-40B4-BE49-F238E27FC236}">
              <a16:creationId xmlns:a16="http://schemas.microsoft.com/office/drawing/2014/main" id="{11A97580-1D50-40A3-BD52-77F15A602C36}"/>
            </a:ext>
          </a:extLst>
        </xdr:cNvPr>
        <xdr:cNvCxnSpPr/>
      </xdr:nvCxnSpPr>
      <xdr:spPr>
        <a:xfrm flipV="1">
          <a:off x="7861300" y="14455139"/>
          <a:ext cx="8890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14351</xdr:rowOff>
    </xdr:from>
    <xdr:to>
      <xdr:col>36</xdr:col>
      <xdr:colOff>165100</xdr:colOff>
      <xdr:row>84</xdr:row>
      <xdr:rowOff>115951</xdr:rowOff>
    </xdr:to>
    <xdr:sp macro="" textlink="">
      <xdr:nvSpPr>
        <xdr:cNvPr id="369" name="楕円 368">
          <a:extLst>
            <a:ext uri="{FF2B5EF4-FFF2-40B4-BE49-F238E27FC236}">
              <a16:creationId xmlns:a16="http://schemas.microsoft.com/office/drawing/2014/main" id="{71ADC97F-A5FC-4BDB-B263-681DEC76A4DD}"/>
            </a:ext>
          </a:extLst>
        </xdr:cNvPr>
        <xdr:cNvSpPr/>
      </xdr:nvSpPr>
      <xdr:spPr>
        <a:xfrm>
          <a:off x="6921500" y="1441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62103</xdr:rowOff>
    </xdr:from>
    <xdr:to>
      <xdr:col>41</xdr:col>
      <xdr:colOff>50800</xdr:colOff>
      <xdr:row>84</xdr:row>
      <xdr:rowOff>65151</xdr:rowOff>
    </xdr:to>
    <xdr:cxnSp macro="">
      <xdr:nvCxnSpPr>
        <xdr:cNvPr id="370" name="直線コネクタ 369">
          <a:extLst>
            <a:ext uri="{FF2B5EF4-FFF2-40B4-BE49-F238E27FC236}">
              <a16:creationId xmlns:a16="http://schemas.microsoft.com/office/drawing/2014/main" id="{D5920723-EF7D-431A-AD61-373AC534EFB1}"/>
            </a:ext>
          </a:extLst>
        </xdr:cNvPr>
        <xdr:cNvCxnSpPr/>
      </xdr:nvCxnSpPr>
      <xdr:spPr>
        <a:xfrm flipV="1">
          <a:off x="6972300" y="1446390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128985</xdr:rowOff>
    </xdr:from>
    <xdr:ext cx="469744" cy="259045"/>
    <xdr:sp macro="" textlink="">
      <xdr:nvSpPr>
        <xdr:cNvPr id="371" name="n_1aveValue【公営住宅】&#10;一人当たり面積">
          <a:extLst>
            <a:ext uri="{FF2B5EF4-FFF2-40B4-BE49-F238E27FC236}">
              <a16:creationId xmlns:a16="http://schemas.microsoft.com/office/drawing/2014/main" id="{A41C9935-4CF4-4FDA-BC2D-C94C3F832587}"/>
            </a:ext>
          </a:extLst>
        </xdr:cNvPr>
        <xdr:cNvSpPr txBox="1"/>
      </xdr:nvSpPr>
      <xdr:spPr>
        <a:xfrm>
          <a:off x="93917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165561</xdr:rowOff>
    </xdr:from>
    <xdr:ext cx="469744" cy="259045"/>
    <xdr:sp macro="" textlink="">
      <xdr:nvSpPr>
        <xdr:cNvPr id="372" name="n_2aveValue【公営住宅】&#10;一人当たり面積">
          <a:extLst>
            <a:ext uri="{FF2B5EF4-FFF2-40B4-BE49-F238E27FC236}">
              <a16:creationId xmlns:a16="http://schemas.microsoft.com/office/drawing/2014/main" id="{F3D654D2-9596-4214-89DF-596E49DF5352}"/>
            </a:ext>
          </a:extLst>
        </xdr:cNvPr>
        <xdr:cNvSpPr txBox="1"/>
      </xdr:nvSpPr>
      <xdr:spPr>
        <a:xfrm>
          <a:off x="8515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148607</xdr:rowOff>
    </xdr:from>
    <xdr:ext cx="469744" cy="259045"/>
    <xdr:sp macro="" textlink="">
      <xdr:nvSpPr>
        <xdr:cNvPr id="373" name="n_3aveValue【公営住宅】&#10;一人当たり面積">
          <a:extLst>
            <a:ext uri="{FF2B5EF4-FFF2-40B4-BE49-F238E27FC236}">
              <a16:creationId xmlns:a16="http://schemas.microsoft.com/office/drawing/2014/main" id="{2EF69059-3D81-4D39-81EC-12BC1BD9AD93}"/>
            </a:ext>
          </a:extLst>
        </xdr:cNvPr>
        <xdr:cNvSpPr txBox="1"/>
      </xdr:nvSpPr>
      <xdr:spPr>
        <a:xfrm>
          <a:off x="7626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134890</xdr:rowOff>
    </xdr:from>
    <xdr:ext cx="469744" cy="259045"/>
    <xdr:sp macro="" textlink="">
      <xdr:nvSpPr>
        <xdr:cNvPr id="374" name="n_4aveValue【公営住宅】&#10;一人当たり面積">
          <a:extLst>
            <a:ext uri="{FF2B5EF4-FFF2-40B4-BE49-F238E27FC236}">
              <a16:creationId xmlns:a16="http://schemas.microsoft.com/office/drawing/2014/main" id="{E951424F-3F82-4267-8902-C5167F89112C}"/>
            </a:ext>
          </a:extLst>
        </xdr:cNvPr>
        <xdr:cNvSpPr txBox="1"/>
      </xdr:nvSpPr>
      <xdr:spPr>
        <a:xfrm>
          <a:off x="6737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115524</xdr:rowOff>
    </xdr:from>
    <xdr:ext cx="469744" cy="259045"/>
    <xdr:sp macro="" textlink="">
      <xdr:nvSpPr>
        <xdr:cNvPr id="375" name="n_1mainValue【公営住宅】&#10;一人当たり面積">
          <a:extLst>
            <a:ext uri="{FF2B5EF4-FFF2-40B4-BE49-F238E27FC236}">
              <a16:creationId xmlns:a16="http://schemas.microsoft.com/office/drawing/2014/main" id="{020C62A2-4358-4C6B-BA1F-A14B18E756A1}"/>
            </a:ext>
          </a:extLst>
        </xdr:cNvPr>
        <xdr:cNvSpPr txBox="1"/>
      </xdr:nvSpPr>
      <xdr:spPr>
        <a:xfrm>
          <a:off x="9391727" y="1417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120666</xdr:rowOff>
    </xdr:from>
    <xdr:ext cx="469744" cy="259045"/>
    <xdr:sp macro="" textlink="">
      <xdr:nvSpPr>
        <xdr:cNvPr id="376" name="n_2mainValue【公営住宅】&#10;一人当たり面積">
          <a:extLst>
            <a:ext uri="{FF2B5EF4-FFF2-40B4-BE49-F238E27FC236}">
              <a16:creationId xmlns:a16="http://schemas.microsoft.com/office/drawing/2014/main" id="{04DCA5B8-70AD-42DE-9750-1E3AF60DC4B3}"/>
            </a:ext>
          </a:extLst>
        </xdr:cNvPr>
        <xdr:cNvSpPr txBox="1"/>
      </xdr:nvSpPr>
      <xdr:spPr>
        <a:xfrm>
          <a:off x="8515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129430</xdr:rowOff>
    </xdr:from>
    <xdr:ext cx="469744" cy="259045"/>
    <xdr:sp macro="" textlink="">
      <xdr:nvSpPr>
        <xdr:cNvPr id="377" name="n_3mainValue【公営住宅】&#10;一人当たり面積">
          <a:extLst>
            <a:ext uri="{FF2B5EF4-FFF2-40B4-BE49-F238E27FC236}">
              <a16:creationId xmlns:a16="http://schemas.microsoft.com/office/drawing/2014/main" id="{367DCF00-E254-48B1-8BBF-25BCF71BA130}"/>
            </a:ext>
          </a:extLst>
        </xdr:cNvPr>
        <xdr:cNvSpPr txBox="1"/>
      </xdr:nvSpPr>
      <xdr:spPr>
        <a:xfrm>
          <a:off x="7626427" y="1418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132478</xdr:rowOff>
    </xdr:from>
    <xdr:ext cx="469744" cy="259045"/>
    <xdr:sp macro="" textlink="">
      <xdr:nvSpPr>
        <xdr:cNvPr id="378" name="n_4mainValue【公営住宅】&#10;一人当たり面積">
          <a:extLst>
            <a:ext uri="{FF2B5EF4-FFF2-40B4-BE49-F238E27FC236}">
              <a16:creationId xmlns:a16="http://schemas.microsoft.com/office/drawing/2014/main" id="{16971004-909B-40E9-B6E7-06CD5F633683}"/>
            </a:ext>
          </a:extLst>
        </xdr:cNvPr>
        <xdr:cNvSpPr txBox="1"/>
      </xdr:nvSpPr>
      <xdr:spPr>
        <a:xfrm>
          <a:off x="6737427" y="1419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5BE689A-067E-4566-AD82-5472493D616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4C102A1-41ED-4060-8F6B-8C5875BE4DA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384F276-4A7D-4F60-BFC5-DEEA6687ED9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7C32EE4-8223-4703-A810-76EE8C187D7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8EBF5B5-548D-48EC-AE12-714C3278771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534ED3B-3299-4DDF-BC47-A44DD6E8CFF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809D045-7CF4-4375-99EF-A2EFC5D7B31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87C8DC3-4911-4B33-B368-F409E393456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A568E7B4-3980-47CE-8EB8-D556DB3EFE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6CD56B8C-3088-44E9-A26F-1B23D51A378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6643D7B-A960-475E-A7B2-583C5C03488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B436DF3-104A-41D4-8ADB-96B33CC5DF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24270649-5206-4796-8628-FD3937811E1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B27AC72-5601-4793-BF56-C96BF4E6B0D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E10A33CE-ECCB-47CC-A579-154E4C9A5C1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4546912-31F2-4EE5-9FC2-6D5BE2390B2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9B307BB4-26B7-4899-A77D-8D24937D4C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88CCF66F-232C-40C0-B1BC-32580EAFB03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940691A-0311-45C3-9C1D-CE44B4239CE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0F172DD-BFD5-42F0-8B59-3D979F12EB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D6D1AE5A-43F9-49DD-BBE8-2CFA848BFCB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7AD6D56-3BA8-425D-8BB9-ECCB03B544B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4E3628E-25A8-44BE-AD63-D7A3EEC671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CC2793B-07DE-4D4D-A0C0-CD27FBA0DD5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7B898DC1-5728-45C8-8E82-115B66DD97D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F8CB569-79A2-48D5-A5AA-E769F1A51B3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4E5C6CE-443B-42DF-B67D-5547DB1913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B400033A-D826-4872-813C-AE849A4A4F2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84D2487B-B9C4-4081-8A14-61937292A90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1D397C5B-A6B8-4725-9A3A-086012115CB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B846E4B-8298-4C22-ABED-5472AFE5D3A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B0785810-1653-4A02-88A3-6A1416DD329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9F6025EA-0283-4968-B123-164F39A38DA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FABAB001-E1A2-446A-A232-8F760A0DE0E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0C57DB6-ED7A-4983-BC8C-4F60F1DFAC5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E92CCA92-2905-492E-A241-328B1B421D0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DB6254C-FC69-46C3-A14C-4B9A439E611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DE09A4B3-0757-4653-8454-FAD3A432DFF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25698AEF-ED7A-4028-ACCC-93AF7AA138A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A09A95F2-AD0D-4587-81BD-86A216E2927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26E45AB-4F98-4C29-B420-3DB5B9776C8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7491CEFD-5C49-4619-86C4-28B7E3A5D0C3}"/>
            </a:ext>
          </a:extLst>
        </xdr:cNvPr>
        <xdr:cNvCxnSpPr/>
      </xdr:nvCxnSpPr>
      <xdr:spPr>
        <a:xfrm flipV="1">
          <a:off x="16318864"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DF5790D7-5E9F-4642-BF0A-FE0B1FE2CD0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AE8B2A1A-3C6A-4284-9E21-88E3F24A5EC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1BF864C3-9F5C-46A5-86DE-8151D3F31C2D}"/>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4" name="直線コネクタ 423">
          <a:extLst>
            <a:ext uri="{FF2B5EF4-FFF2-40B4-BE49-F238E27FC236}">
              <a16:creationId xmlns:a16="http://schemas.microsoft.com/office/drawing/2014/main" id="{68444079-D01B-4D01-B63E-2A74720AC2C5}"/>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157315</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507E0825-B4F6-4AC2-8E02-2D5B4F7BC9B1}"/>
            </a:ext>
          </a:extLst>
        </xdr:cNvPr>
        <xdr:cNvSpPr txBox="1"/>
      </xdr:nvSpPr>
      <xdr:spPr>
        <a:xfrm>
          <a:off x="16357600" y="65009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426" name="フローチャート: 判断 425">
          <a:extLst>
            <a:ext uri="{FF2B5EF4-FFF2-40B4-BE49-F238E27FC236}">
              <a16:creationId xmlns:a16="http://schemas.microsoft.com/office/drawing/2014/main" id="{4A65A69B-DB58-446C-BF2B-906A84AB0862}"/>
            </a:ext>
          </a:extLst>
        </xdr:cNvPr>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164193</xdr:rowOff>
    </xdr:from>
    <xdr:to>
      <xdr:col>81</xdr:col>
      <xdr:colOff>101600</xdr:colOff>
      <xdr:row>38</xdr:row>
      <xdr:rowOff>94343</xdr:rowOff>
    </xdr:to>
    <xdr:sp macro="" textlink="">
      <xdr:nvSpPr>
        <xdr:cNvPr id="427" name="フローチャート: 判断 426">
          <a:extLst>
            <a:ext uri="{FF2B5EF4-FFF2-40B4-BE49-F238E27FC236}">
              <a16:creationId xmlns:a16="http://schemas.microsoft.com/office/drawing/2014/main" id="{602A0E97-7EE9-4094-970D-8D32B10DE4E3}"/>
            </a:ext>
          </a:extLst>
        </xdr:cNvPr>
        <xdr:cNvSpPr/>
      </xdr:nvSpPr>
      <xdr:spPr>
        <a:xfrm>
          <a:off x="15430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170724</xdr:rowOff>
    </xdr:from>
    <xdr:to>
      <xdr:col>76</xdr:col>
      <xdr:colOff>165100</xdr:colOff>
      <xdr:row>38</xdr:row>
      <xdr:rowOff>100874</xdr:rowOff>
    </xdr:to>
    <xdr:sp macro="" textlink="">
      <xdr:nvSpPr>
        <xdr:cNvPr id="428" name="フローチャート: 判断 427">
          <a:extLst>
            <a:ext uri="{FF2B5EF4-FFF2-40B4-BE49-F238E27FC236}">
              <a16:creationId xmlns:a16="http://schemas.microsoft.com/office/drawing/2014/main" id="{6C366B0E-47DB-4712-AE57-9AF80D73FFE0}"/>
            </a:ext>
          </a:extLst>
        </xdr:cNvPr>
        <xdr:cNvSpPr/>
      </xdr:nvSpPr>
      <xdr:spPr>
        <a:xfrm>
          <a:off x="14541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429" name="フローチャート: 判断 428">
          <a:extLst>
            <a:ext uri="{FF2B5EF4-FFF2-40B4-BE49-F238E27FC236}">
              <a16:creationId xmlns:a16="http://schemas.microsoft.com/office/drawing/2014/main" id="{BFFC363E-136A-4978-9343-CF62919EFA58}"/>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103777</xdr:rowOff>
    </xdr:from>
    <xdr:to>
      <xdr:col>67</xdr:col>
      <xdr:colOff>101600</xdr:colOff>
      <xdr:row>38</xdr:row>
      <xdr:rowOff>33927</xdr:rowOff>
    </xdr:to>
    <xdr:sp macro="" textlink="">
      <xdr:nvSpPr>
        <xdr:cNvPr id="430" name="フローチャート: 判断 429">
          <a:extLst>
            <a:ext uri="{FF2B5EF4-FFF2-40B4-BE49-F238E27FC236}">
              <a16:creationId xmlns:a16="http://schemas.microsoft.com/office/drawing/2014/main" id="{D983FACA-E5C4-4361-BBB4-F30DD6E32667}"/>
            </a:ext>
          </a:extLst>
        </xdr:cNvPr>
        <xdr:cNvSpPr/>
      </xdr:nvSpPr>
      <xdr:spPr>
        <a:xfrm>
          <a:off x="12763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9122181-7814-4DB8-AD02-26265B8493D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97B12D4-6023-4C2C-AF07-0D05E4E1B33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33802B0-E303-47D3-967D-4DE33AC5EFE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44EBC04-4B9F-419A-8C47-1FF9A722FA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F483816-A4C8-4200-B0A5-E2F3295C788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48260</xdr:rowOff>
    </xdr:from>
    <xdr:to>
      <xdr:col>85</xdr:col>
      <xdr:colOff>177800</xdr:colOff>
      <xdr:row>36</xdr:row>
      <xdr:rowOff>149860</xdr:rowOff>
    </xdr:to>
    <xdr:sp macro="" textlink="">
      <xdr:nvSpPr>
        <xdr:cNvPr id="436" name="楕円 435">
          <a:extLst>
            <a:ext uri="{FF2B5EF4-FFF2-40B4-BE49-F238E27FC236}">
              <a16:creationId xmlns:a16="http://schemas.microsoft.com/office/drawing/2014/main" id="{A35E9D1E-FCE0-4B53-B420-853D5E9FDD9A}"/>
            </a:ext>
          </a:extLst>
        </xdr:cNvPr>
        <xdr:cNvSpPr/>
      </xdr:nvSpPr>
      <xdr:spPr>
        <a:xfrm>
          <a:off x="16268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71137</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4F0CF7CA-FD2A-4421-8768-9DCB048DBC41}"/>
            </a:ext>
          </a:extLst>
        </xdr:cNvPr>
        <xdr:cNvSpPr txBox="1"/>
      </xdr:nvSpPr>
      <xdr:spPr>
        <a:xfrm>
          <a:off x="16357600"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12337</xdr:rowOff>
    </xdr:from>
    <xdr:to>
      <xdr:col>81</xdr:col>
      <xdr:colOff>101600</xdr:colOff>
      <xdr:row>36</xdr:row>
      <xdr:rowOff>113937</xdr:rowOff>
    </xdr:to>
    <xdr:sp macro="" textlink="">
      <xdr:nvSpPr>
        <xdr:cNvPr id="438" name="楕円 437">
          <a:extLst>
            <a:ext uri="{FF2B5EF4-FFF2-40B4-BE49-F238E27FC236}">
              <a16:creationId xmlns:a16="http://schemas.microsoft.com/office/drawing/2014/main" id="{43619F17-2C2D-45D4-A1F2-339F2393E1DF}"/>
            </a:ext>
          </a:extLst>
        </xdr:cNvPr>
        <xdr:cNvSpPr/>
      </xdr:nvSpPr>
      <xdr:spPr>
        <a:xfrm>
          <a:off x="15430500" y="618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63137</xdr:rowOff>
    </xdr:from>
    <xdr:to>
      <xdr:col>85</xdr:col>
      <xdr:colOff>127000</xdr:colOff>
      <xdr:row>36</xdr:row>
      <xdr:rowOff>99060</xdr:rowOff>
    </xdr:to>
    <xdr:cxnSp macro="">
      <xdr:nvCxnSpPr>
        <xdr:cNvPr id="439" name="直線コネクタ 438">
          <a:extLst>
            <a:ext uri="{FF2B5EF4-FFF2-40B4-BE49-F238E27FC236}">
              <a16:creationId xmlns:a16="http://schemas.microsoft.com/office/drawing/2014/main" id="{3CF71321-3EBD-4AF6-9122-1EF77FB6EB55}"/>
            </a:ext>
          </a:extLst>
        </xdr:cNvPr>
        <xdr:cNvCxnSpPr/>
      </xdr:nvCxnSpPr>
      <xdr:spPr>
        <a:xfrm>
          <a:off x="15481300" y="623533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146231</xdr:rowOff>
    </xdr:from>
    <xdr:to>
      <xdr:col>76</xdr:col>
      <xdr:colOff>165100</xdr:colOff>
      <xdr:row>36</xdr:row>
      <xdr:rowOff>76381</xdr:rowOff>
    </xdr:to>
    <xdr:sp macro="" textlink="">
      <xdr:nvSpPr>
        <xdr:cNvPr id="440" name="楕円 439">
          <a:extLst>
            <a:ext uri="{FF2B5EF4-FFF2-40B4-BE49-F238E27FC236}">
              <a16:creationId xmlns:a16="http://schemas.microsoft.com/office/drawing/2014/main" id="{3383C2D7-5080-42BF-A416-074349E8933E}"/>
            </a:ext>
          </a:extLst>
        </xdr:cNvPr>
        <xdr:cNvSpPr/>
      </xdr:nvSpPr>
      <xdr:spPr>
        <a:xfrm>
          <a:off x="14541500" y="614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25581</xdr:rowOff>
    </xdr:from>
    <xdr:to>
      <xdr:col>81</xdr:col>
      <xdr:colOff>50800</xdr:colOff>
      <xdr:row>36</xdr:row>
      <xdr:rowOff>63137</xdr:rowOff>
    </xdr:to>
    <xdr:cxnSp macro="">
      <xdr:nvCxnSpPr>
        <xdr:cNvPr id="441" name="直線コネクタ 440">
          <a:extLst>
            <a:ext uri="{FF2B5EF4-FFF2-40B4-BE49-F238E27FC236}">
              <a16:creationId xmlns:a16="http://schemas.microsoft.com/office/drawing/2014/main" id="{888A74BC-9417-4BFD-8249-BBFDBB18ED81}"/>
            </a:ext>
          </a:extLst>
        </xdr:cNvPr>
        <xdr:cNvCxnSpPr/>
      </xdr:nvCxnSpPr>
      <xdr:spPr>
        <a:xfrm>
          <a:off x="14592300" y="619778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107043</xdr:rowOff>
    </xdr:from>
    <xdr:to>
      <xdr:col>72</xdr:col>
      <xdr:colOff>38100</xdr:colOff>
      <xdr:row>36</xdr:row>
      <xdr:rowOff>37193</xdr:rowOff>
    </xdr:to>
    <xdr:sp macro="" textlink="">
      <xdr:nvSpPr>
        <xdr:cNvPr id="442" name="楕円 441">
          <a:extLst>
            <a:ext uri="{FF2B5EF4-FFF2-40B4-BE49-F238E27FC236}">
              <a16:creationId xmlns:a16="http://schemas.microsoft.com/office/drawing/2014/main" id="{E23637FC-F7F3-4D81-808A-46461E0CF34A}"/>
            </a:ext>
          </a:extLst>
        </xdr:cNvPr>
        <xdr:cNvSpPr/>
      </xdr:nvSpPr>
      <xdr:spPr>
        <a:xfrm>
          <a:off x="13652500" y="610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157843</xdr:rowOff>
    </xdr:from>
    <xdr:to>
      <xdr:col>76</xdr:col>
      <xdr:colOff>114300</xdr:colOff>
      <xdr:row>36</xdr:row>
      <xdr:rowOff>25581</xdr:rowOff>
    </xdr:to>
    <xdr:cxnSp macro="">
      <xdr:nvCxnSpPr>
        <xdr:cNvPr id="443" name="直線コネクタ 442">
          <a:extLst>
            <a:ext uri="{FF2B5EF4-FFF2-40B4-BE49-F238E27FC236}">
              <a16:creationId xmlns:a16="http://schemas.microsoft.com/office/drawing/2014/main" id="{9DE4C478-0AE1-466B-A0AE-95850F8D23CC}"/>
            </a:ext>
          </a:extLst>
        </xdr:cNvPr>
        <xdr:cNvCxnSpPr/>
      </xdr:nvCxnSpPr>
      <xdr:spPr>
        <a:xfrm>
          <a:off x="13703300" y="61585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66222</xdr:rowOff>
    </xdr:from>
    <xdr:to>
      <xdr:col>67</xdr:col>
      <xdr:colOff>101600</xdr:colOff>
      <xdr:row>35</xdr:row>
      <xdr:rowOff>167822</xdr:rowOff>
    </xdr:to>
    <xdr:sp macro="" textlink="">
      <xdr:nvSpPr>
        <xdr:cNvPr id="444" name="楕円 443">
          <a:extLst>
            <a:ext uri="{FF2B5EF4-FFF2-40B4-BE49-F238E27FC236}">
              <a16:creationId xmlns:a16="http://schemas.microsoft.com/office/drawing/2014/main" id="{D0A4C11D-04A3-465F-B2FC-3843D35FD644}"/>
            </a:ext>
          </a:extLst>
        </xdr:cNvPr>
        <xdr:cNvSpPr/>
      </xdr:nvSpPr>
      <xdr:spPr>
        <a:xfrm>
          <a:off x="12763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117022</xdr:rowOff>
    </xdr:from>
    <xdr:to>
      <xdr:col>71</xdr:col>
      <xdr:colOff>177800</xdr:colOff>
      <xdr:row>35</xdr:row>
      <xdr:rowOff>157843</xdr:rowOff>
    </xdr:to>
    <xdr:cxnSp macro="">
      <xdr:nvCxnSpPr>
        <xdr:cNvPr id="445" name="直線コネクタ 444">
          <a:extLst>
            <a:ext uri="{FF2B5EF4-FFF2-40B4-BE49-F238E27FC236}">
              <a16:creationId xmlns:a16="http://schemas.microsoft.com/office/drawing/2014/main" id="{37C7478C-EE39-4945-AB83-023516902A91}"/>
            </a:ext>
          </a:extLst>
        </xdr:cNvPr>
        <xdr:cNvCxnSpPr/>
      </xdr:nvCxnSpPr>
      <xdr:spPr>
        <a:xfrm>
          <a:off x="12814300" y="611777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85470</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6C3080A1-5A0A-41D4-A06A-F2DEAB49ACB9}"/>
            </a:ext>
          </a:extLst>
        </xdr:cNvPr>
        <xdr:cNvSpPr txBox="1"/>
      </xdr:nvSpPr>
      <xdr:spPr>
        <a:xfrm>
          <a:off x="152660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92001</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F262BC43-10D9-4B4E-B970-8C38438F54A7}"/>
            </a:ext>
          </a:extLst>
        </xdr:cNvPr>
        <xdr:cNvSpPr txBox="1"/>
      </xdr:nvSpPr>
      <xdr:spPr>
        <a:xfrm>
          <a:off x="14389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2FB88C8-C35F-445A-AE7E-08669A3B9074}"/>
            </a:ext>
          </a:extLst>
        </xdr:cNvPr>
        <xdr:cNvSpPr txBox="1"/>
      </xdr:nvSpPr>
      <xdr:spPr>
        <a:xfrm>
          <a:off x="13500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25054</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D391EDBD-E6AD-44AE-9D21-EB28C126B02C}"/>
            </a:ext>
          </a:extLst>
        </xdr:cNvPr>
        <xdr:cNvSpPr txBox="1"/>
      </xdr:nvSpPr>
      <xdr:spPr>
        <a:xfrm>
          <a:off x="12611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130464</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31F776B-0B1F-4827-AB9C-D772B94FFF70}"/>
            </a:ext>
          </a:extLst>
        </xdr:cNvPr>
        <xdr:cNvSpPr txBox="1"/>
      </xdr:nvSpPr>
      <xdr:spPr>
        <a:xfrm>
          <a:off x="15266044" y="595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92908</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B8A4493C-E1B9-4F69-88F0-FDEEC69C56C7}"/>
            </a:ext>
          </a:extLst>
        </xdr:cNvPr>
        <xdr:cNvSpPr txBox="1"/>
      </xdr:nvSpPr>
      <xdr:spPr>
        <a:xfrm>
          <a:off x="14389744" y="592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53720</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DDD2186-35C3-4B4D-A42D-BBE85A0ED93E}"/>
            </a:ext>
          </a:extLst>
        </xdr:cNvPr>
        <xdr:cNvSpPr txBox="1"/>
      </xdr:nvSpPr>
      <xdr:spPr>
        <a:xfrm>
          <a:off x="13500744" y="588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12899</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E8C6E552-1E66-4513-99FD-229BD8EBF496}"/>
            </a:ext>
          </a:extLst>
        </xdr:cNvPr>
        <xdr:cNvSpPr txBox="1"/>
      </xdr:nvSpPr>
      <xdr:spPr>
        <a:xfrm>
          <a:off x="12611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F8A065B5-3D33-4BB1-9707-FA0212D7B7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F7B66046-AB7A-4FBB-B866-D7BAF48CCA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8BFC348E-EC82-46FE-939D-0B1B6BAE66F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01E0854-9836-4868-849C-A0EF566695B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23B45CB7-93AA-414D-B2A8-24883D1DBC5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9CF14D4A-F80E-456B-ABFA-B0A67264997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DAEFE89-A72A-44D4-B050-0AF63187610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7E3C3ED1-30CA-4D45-8390-4405D280250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11458322-E3BF-434D-AB15-A0D45EEDB49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D3573E66-241E-4B35-A05C-DBA4221382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3080D01E-3873-4AEA-AED7-E21206056FE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ACBAA18A-8DD3-483C-BFB9-14E6517BCDE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E7ED1184-BCCE-40AC-8B6A-39C6278FF56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99AD909F-C2F6-483D-8CB5-F3DADA9B2AF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B12F9351-34E5-429D-B03C-6F0945A22B8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4A9956CF-D9C0-47FF-B3AC-D29273ABA7B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CC9AF3F2-AB19-42BF-AE9D-106E46B2F21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94138BB4-E793-4C5F-B9A6-340DC6E4FDA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5B90F92D-7674-48CF-995D-7A910CF927B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49A00200-1C5B-49E5-B416-AD5DEFE5164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E5FA53E2-5C3B-4CD3-B3F3-42F48F49D65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D5629004-CCC5-4D43-B88E-34953DAD77F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5C719773-C3BF-441F-88BC-03374307724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41910</xdr:rowOff>
    </xdr:from>
    <xdr:to>
      <xdr:col>116</xdr:col>
      <xdr:colOff>62864</xdr:colOff>
      <xdr:row>41</xdr:row>
      <xdr:rowOff>142240</xdr:rowOff>
    </xdr:to>
    <xdr:cxnSp macro="">
      <xdr:nvCxnSpPr>
        <xdr:cNvPr id="477" name="直線コネクタ 476">
          <a:extLst>
            <a:ext uri="{FF2B5EF4-FFF2-40B4-BE49-F238E27FC236}">
              <a16:creationId xmlns:a16="http://schemas.microsoft.com/office/drawing/2014/main" id="{6871E511-E5BD-46DB-8310-3218E46929A0}"/>
            </a:ext>
          </a:extLst>
        </xdr:cNvPr>
        <xdr:cNvCxnSpPr/>
      </xdr:nvCxnSpPr>
      <xdr:spPr>
        <a:xfrm flipV="1">
          <a:off x="22160864" y="5871210"/>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146067</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7A17A21B-320C-4C50-883B-9EF1951DE6E2}"/>
            </a:ext>
          </a:extLst>
        </xdr:cNvPr>
        <xdr:cNvSpPr txBox="1"/>
      </xdr:nvSpPr>
      <xdr:spPr>
        <a:xfrm>
          <a:off x="22199600" y="717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142240</xdr:rowOff>
    </xdr:from>
    <xdr:to>
      <xdr:col>116</xdr:col>
      <xdr:colOff>152400</xdr:colOff>
      <xdr:row>41</xdr:row>
      <xdr:rowOff>142240</xdr:rowOff>
    </xdr:to>
    <xdr:cxnSp macro="">
      <xdr:nvCxnSpPr>
        <xdr:cNvPr id="479" name="直線コネクタ 478">
          <a:extLst>
            <a:ext uri="{FF2B5EF4-FFF2-40B4-BE49-F238E27FC236}">
              <a16:creationId xmlns:a16="http://schemas.microsoft.com/office/drawing/2014/main" id="{6B93D631-E0B0-4805-9620-2ED2C9EF45DE}"/>
            </a:ext>
          </a:extLst>
        </xdr:cNvPr>
        <xdr:cNvCxnSpPr/>
      </xdr:nvCxnSpPr>
      <xdr:spPr>
        <a:xfrm>
          <a:off x="22072600" y="717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160037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53473847-1C83-44EE-B04D-DEAF4F18A36C}"/>
            </a:ext>
          </a:extLst>
        </xdr:cNvPr>
        <xdr:cNvSpPr txBox="1"/>
      </xdr:nvSpPr>
      <xdr:spPr>
        <a:xfrm>
          <a:off x="22199600" y="564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41910</xdr:rowOff>
    </xdr:from>
    <xdr:to>
      <xdr:col>116</xdr:col>
      <xdr:colOff>152400</xdr:colOff>
      <xdr:row>34</xdr:row>
      <xdr:rowOff>41910</xdr:rowOff>
    </xdr:to>
    <xdr:cxnSp macro="">
      <xdr:nvCxnSpPr>
        <xdr:cNvPr id="481" name="直線コネクタ 480">
          <a:extLst>
            <a:ext uri="{FF2B5EF4-FFF2-40B4-BE49-F238E27FC236}">
              <a16:creationId xmlns:a16="http://schemas.microsoft.com/office/drawing/2014/main" id="{95EA0862-CAC8-4FDE-B32F-4135D119CA2E}"/>
            </a:ext>
          </a:extLst>
        </xdr:cNvPr>
        <xdr:cNvCxnSpPr/>
      </xdr:nvCxnSpPr>
      <xdr:spPr>
        <a:xfrm>
          <a:off x="22072600" y="587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107967</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ADD00461-3508-43A5-BE09-42D19B310913}"/>
            </a:ext>
          </a:extLst>
        </xdr:cNvPr>
        <xdr:cNvSpPr txBox="1"/>
      </xdr:nvSpPr>
      <xdr:spPr>
        <a:xfrm>
          <a:off x="22199600" y="6623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85090</xdr:rowOff>
    </xdr:from>
    <xdr:to>
      <xdr:col>116</xdr:col>
      <xdr:colOff>114300</xdr:colOff>
      <xdr:row>40</xdr:row>
      <xdr:rowOff>15240</xdr:rowOff>
    </xdr:to>
    <xdr:sp macro="" textlink="">
      <xdr:nvSpPr>
        <xdr:cNvPr id="483" name="フローチャート: 判断 482">
          <a:extLst>
            <a:ext uri="{FF2B5EF4-FFF2-40B4-BE49-F238E27FC236}">
              <a16:creationId xmlns:a16="http://schemas.microsoft.com/office/drawing/2014/main" id="{BD9EBC35-2267-417B-9BB6-EBE044B5D70B}"/>
            </a:ext>
          </a:extLst>
        </xdr:cNvPr>
        <xdr:cNvSpPr/>
      </xdr:nvSpPr>
      <xdr:spPr>
        <a:xfrm>
          <a:off x="22110700" y="677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100330</xdr:rowOff>
    </xdr:from>
    <xdr:to>
      <xdr:col>112</xdr:col>
      <xdr:colOff>38100</xdr:colOff>
      <xdr:row>40</xdr:row>
      <xdr:rowOff>30480</xdr:rowOff>
    </xdr:to>
    <xdr:sp macro="" textlink="">
      <xdr:nvSpPr>
        <xdr:cNvPr id="484" name="フローチャート: 判断 483">
          <a:extLst>
            <a:ext uri="{FF2B5EF4-FFF2-40B4-BE49-F238E27FC236}">
              <a16:creationId xmlns:a16="http://schemas.microsoft.com/office/drawing/2014/main" id="{181A2349-6A7E-470F-B720-70C1B9439B42}"/>
            </a:ext>
          </a:extLst>
        </xdr:cNvPr>
        <xdr:cNvSpPr/>
      </xdr:nvSpPr>
      <xdr:spPr>
        <a:xfrm>
          <a:off x="21272500" y="678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133350</xdr:rowOff>
    </xdr:from>
    <xdr:to>
      <xdr:col>107</xdr:col>
      <xdr:colOff>101600</xdr:colOff>
      <xdr:row>40</xdr:row>
      <xdr:rowOff>63500</xdr:rowOff>
    </xdr:to>
    <xdr:sp macro="" textlink="">
      <xdr:nvSpPr>
        <xdr:cNvPr id="485" name="フローチャート: 判断 484">
          <a:extLst>
            <a:ext uri="{FF2B5EF4-FFF2-40B4-BE49-F238E27FC236}">
              <a16:creationId xmlns:a16="http://schemas.microsoft.com/office/drawing/2014/main" id="{DC048EE1-F471-4196-9165-D79051B16823}"/>
            </a:ext>
          </a:extLst>
        </xdr:cNvPr>
        <xdr:cNvSpPr/>
      </xdr:nvSpPr>
      <xdr:spPr>
        <a:xfrm>
          <a:off x="20383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111760</xdr:rowOff>
    </xdr:from>
    <xdr:to>
      <xdr:col>102</xdr:col>
      <xdr:colOff>165100</xdr:colOff>
      <xdr:row>40</xdr:row>
      <xdr:rowOff>41910</xdr:rowOff>
    </xdr:to>
    <xdr:sp macro="" textlink="">
      <xdr:nvSpPr>
        <xdr:cNvPr id="486" name="フローチャート: 判断 485">
          <a:extLst>
            <a:ext uri="{FF2B5EF4-FFF2-40B4-BE49-F238E27FC236}">
              <a16:creationId xmlns:a16="http://schemas.microsoft.com/office/drawing/2014/main" id="{846E30E7-BB28-4CB7-8199-2E5E58715BE3}"/>
            </a:ext>
          </a:extLst>
        </xdr:cNvPr>
        <xdr:cNvSpPr/>
      </xdr:nvSpPr>
      <xdr:spPr>
        <a:xfrm>
          <a:off x="19494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152400</xdr:rowOff>
    </xdr:from>
    <xdr:to>
      <xdr:col>98</xdr:col>
      <xdr:colOff>38100</xdr:colOff>
      <xdr:row>40</xdr:row>
      <xdr:rowOff>82550</xdr:rowOff>
    </xdr:to>
    <xdr:sp macro="" textlink="">
      <xdr:nvSpPr>
        <xdr:cNvPr id="487" name="フローチャート: 判断 486">
          <a:extLst>
            <a:ext uri="{FF2B5EF4-FFF2-40B4-BE49-F238E27FC236}">
              <a16:creationId xmlns:a16="http://schemas.microsoft.com/office/drawing/2014/main" id="{7FB0194D-159A-4842-8AA6-20F0E8740314}"/>
            </a:ext>
          </a:extLst>
        </xdr:cNvPr>
        <xdr:cNvSpPr/>
      </xdr:nvSpPr>
      <xdr:spPr>
        <a:xfrm>
          <a:off x="18605500" y="683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BACCD61-F723-45FD-8236-7AA85F35A7B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F17E6A6-77E8-4628-B673-1E7A113B99E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7430D38-A756-4FB3-B9C8-D92FFE99D4C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470913E-B8A3-4A7A-8F77-FF0CF30790D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B3813FC-249C-4BEF-9EFF-F0C3E2B7EC4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140970</xdr:rowOff>
    </xdr:from>
    <xdr:to>
      <xdr:col>116</xdr:col>
      <xdr:colOff>114300</xdr:colOff>
      <xdr:row>40</xdr:row>
      <xdr:rowOff>71120</xdr:rowOff>
    </xdr:to>
    <xdr:sp macro="" textlink="">
      <xdr:nvSpPr>
        <xdr:cNvPr id="493" name="楕円 492">
          <a:extLst>
            <a:ext uri="{FF2B5EF4-FFF2-40B4-BE49-F238E27FC236}">
              <a16:creationId xmlns:a16="http://schemas.microsoft.com/office/drawing/2014/main" id="{79E52774-1274-4F51-B7E4-E57FA9E56E99}"/>
            </a:ext>
          </a:extLst>
        </xdr:cNvPr>
        <xdr:cNvSpPr/>
      </xdr:nvSpPr>
      <xdr:spPr>
        <a:xfrm>
          <a:off x="221107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119397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A82B0997-4015-4A35-AAC1-E400DA31594C}"/>
            </a:ext>
          </a:extLst>
        </xdr:cNvPr>
        <xdr:cNvSpPr txBox="1"/>
      </xdr:nvSpPr>
      <xdr:spPr>
        <a:xfrm>
          <a:off x="22199600" y="680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144780</xdr:rowOff>
    </xdr:from>
    <xdr:to>
      <xdr:col>112</xdr:col>
      <xdr:colOff>38100</xdr:colOff>
      <xdr:row>40</xdr:row>
      <xdr:rowOff>74930</xdr:rowOff>
    </xdr:to>
    <xdr:sp macro="" textlink="">
      <xdr:nvSpPr>
        <xdr:cNvPr id="495" name="楕円 494">
          <a:extLst>
            <a:ext uri="{FF2B5EF4-FFF2-40B4-BE49-F238E27FC236}">
              <a16:creationId xmlns:a16="http://schemas.microsoft.com/office/drawing/2014/main" id="{8D271C9D-1A4B-4701-9F99-929374C352E5}"/>
            </a:ext>
          </a:extLst>
        </xdr:cNvPr>
        <xdr:cNvSpPr/>
      </xdr:nvSpPr>
      <xdr:spPr>
        <a:xfrm>
          <a:off x="21272500" y="683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20320</xdr:rowOff>
    </xdr:from>
    <xdr:to>
      <xdr:col>116</xdr:col>
      <xdr:colOff>63500</xdr:colOff>
      <xdr:row>40</xdr:row>
      <xdr:rowOff>24130</xdr:rowOff>
    </xdr:to>
    <xdr:cxnSp macro="">
      <xdr:nvCxnSpPr>
        <xdr:cNvPr id="496" name="直線コネクタ 495">
          <a:extLst>
            <a:ext uri="{FF2B5EF4-FFF2-40B4-BE49-F238E27FC236}">
              <a16:creationId xmlns:a16="http://schemas.microsoft.com/office/drawing/2014/main" id="{B5B9C2BD-959E-482C-8A9E-70D148245C4F}"/>
            </a:ext>
          </a:extLst>
        </xdr:cNvPr>
        <xdr:cNvCxnSpPr/>
      </xdr:nvCxnSpPr>
      <xdr:spPr>
        <a:xfrm flipV="1">
          <a:off x="21323300" y="68783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148590</xdr:rowOff>
    </xdr:from>
    <xdr:to>
      <xdr:col>107</xdr:col>
      <xdr:colOff>101600</xdr:colOff>
      <xdr:row>40</xdr:row>
      <xdr:rowOff>78740</xdr:rowOff>
    </xdr:to>
    <xdr:sp macro="" textlink="">
      <xdr:nvSpPr>
        <xdr:cNvPr id="497" name="楕円 496">
          <a:extLst>
            <a:ext uri="{FF2B5EF4-FFF2-40B4-BE49-F238E27FC236}">
              <a16:creationId xmlns:a16="http://schemas.microsoft.com/office/drawing/2014/main" id="{0C7C415C-4E21-4CB1-8DAA-AE46AA27DF9E}"/>
            </a:ext>
          </a:extLst>
        </xdr:cNvPr>
        <xdr:cNvSpPr/>
      </xdr:nvSpPr>
      <xdr:spPr>
        <a:xfrm>
          <a:off x="203835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24130</xdr:rowOff>
    </xdr:from>
    <xdr:to>
      <xdr:col>111</xdr:col>
      <xdr:colOff>177800</xdr:colOff>
      <xdr:row>40</xdr:row>
      <xdr:rowOff>27940</xdr:rowOff>
    </xdr:to>
    <xdr:cxnSp macro="">
      <xdr:nvCxnSpPr>
        <xdr:cNvPr id="498" name="直線コネクタ 497">
          <a:extLst>
            <a:ext uri="{FF2B5EF4-FFF2-40B4-BE49-F238E27FC236}">
              <a16:creationId xmlns:a16="http://schemas.microsoft.com/office/drawing/2014/main" id="{70F5309C-B997-4247-8EE9-6357C78CAF80}"/>
            </a:ext>
          </a:extLst>
        </xdr:cNvPr>
        <xdr:cNvCxnSpPr/>
      </xdr:nvCxnSpPr>
      <xdr:spPr>
        <a:xfrm flipV="1">
          <a:off x="20434300" y="68821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156210</xdr:rowOff>
    </xdr:from>
    <xdr:to>
      <xdr:col>102</xdr:col>
      <xdr:colOff>165100</xdr:colOff>
      <xdr:row>40</xdr:row>
      <xdr:rowOff>86360</xdr:rowOff>
    </xdr:to>
    <xdr:sp macro="" textlink="">
      <xdr:nvSpPr>
        <xdr:cNvPr id="499" name="楕円 498">
          <a:extLst>
            <a:ext uri="{FF2B5EF4-FFF2-40B4-BE49-F238E27FC236}">
              <a16:creationId xmlns:a16="http://schemas.microsoft.com/office/drawing/2014/main" id="{D3B02A24-844A-410C-ACA1-FF694221F62F}"/>
            </a:ext>
          </a:extLst>
        </xdr:cNvPr>
        <xdr:cNvSpPr/>
      </xdr:nvSpPr>
      <xdr:spPr>
        <a:xfrm>
          <a:off x="194945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27940</xdr:rowOff>
    </xdr:from>
    <xdr:to>
      <xdr:col>107</xdr:col>
      <xdr:colOff>50800</xdr:colOff>
      <xdr:row>40</xdr:row>
      <xdr:rowOff>35560</xdr:rowOff>
    </xdr:to>
    <xdr:cxnSp macro="">
      <xdr:nvCxnSpPr>
        <xdr:cNvPr id="500" name="直線コネクタ 499">
          <a:extLst>
            <a:ext uri="{FF2B5EF4-FFF2-40B4-BE49-F238E27FC236}">
              <a16:creationId xmlns:a16="http://schemas.microsoft.com/office/drawing/2014/main" id="{CBF7C6FA-E074-446E-90A2-E4F9BE92B021}"/>
            </a:ext>
          </a:extLst>
        </xdr:cNvPr>
        <xdr:cNvCxnSpPr/>
      </xdr:nvCxnSpPr>
      <xdr:spPr>
        <a:xfrm flipV="1">
          <a:off x="19545300" y="6885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158750</xdr:rowOff>
    </xdr:from>
    <xdr:to>
      <xdr:col>98</xdr:col>
      <xdr:colOff>38100</xdr:colOff>
      <xdr:row>40</xdr:row>
      <xdr:rowOff>88900</xdr:rowOff>
    </xdr:to>
    <xdr:sp macro="" textlink="">
      <xdr:nvSpPr>
        <xdr:cNvPr id="501" name="楕円 500">
          <a:extLst>
            <a:ext uri="{FF2B5EF4-FFF2-40B4-BE49-F238E27FC236}">
              <a16:creationId xmlns:a16="http://schemas.microsoft.com/office/drawing/2014/main" id="{9284F21C-4FE5-45E9-8528-AA96F0CBE3F9}"/>
            </a:ext>
          </a:extLst>
        </xdr:cNvPr>
        <xdr:cNvSpPr/>
      </xdr:nvSpPr>
      <xdr:spPr>
        <a:xfrm>
          <a:off x="18605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35560</xdr:rowOff>
    </xdr:from>
    <xdr:to>
      <xdr:col>102</xdr:col>
      <xdr:colOff>114300</xdr:colOff>
      <xdr:row>40</xdr:row>
      <xdr:rowOff>38100</xdr:rowOff>
    </xdr:to>
    <xdr:cxnSp macro="">
      <xdr:nvCxnSpPr>
        <xdr:cNvPr id="502" name="直線コネクタ 501">
          <a:extLst>
            <a:ext uri="{FF2B5EF4-FFF2-40B4-BE49-F238E27FC236}">
              <a16:creationId xmlns:a16="http://schemas.microsoft.com/office/drawing/2014/main" id="{5895769E-ADFD-4496-A6C2-C80A0F546E77}"/>
            </a:ext>
          </a:extLst>
        </xdr:cNvPr>
        <xdr:cNvCxnSpPr/>
      </xdr:nvCxnSpPr>
      <xdr:spPr>
        <a:xfrm flipV="1">
          <a:off x="18656300" y="68935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47007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199BD878-3314-4B73-B25F-14E9F60BAD37}"/>
            </a:ext>
          </a:extLst>
        </xdr:cNvPr>
        <xdr:cNvSpPr txBox="1"/>
      </xdr:nvSpPr>
      <xdr:spPr>
        <a:xfrm>
          <a:off x="21075727" y="656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80027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E9811E39-E015-46FA-9B1B-AB51D721A5DE}"/>
            </a:ext>
          </a:extLst>
        </xdr:cNvPr>
        <xdr:cNvSpPr txBox="1"/>
      </xdr:nvSpPr>
      <xdr:spPr>
        <a:xfrm>
          <a:off x="20199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58437</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5961EA12-DC93-4D2A-9541-5A59B1241E32}"/>
            </a:ext>
          </a:extLst>
        </xdr:cNvPr>
        <xdr:cNvSpPr txBox="1"/>
      </xdr:nvSpPr>
      <xdr:spPr>
        <a:xfrm>
          <a:off x="19310427"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99077</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341D3E6E-21D0-4A7E-96E7-C8B0C04FBA86}"/>
            </a:ext>
          </a:extLst>
        </xdr:cNvPr>
        <xdr:cNvSpPr txBox="1"/>
      </xdr:nvSpPr>
      <xdr:spPr>
        <a:xfrm>
          <a:off x="184214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66057</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9C13B63F-233D-46C4-880B-6669A21BB045}"/>
            </a:ext>
          </a:extLst>
        </xdr:cNvPr>
        <xdr:cNvSpPr txBox="1"/>
      </xdr:nvSpPr>
      <xdr:spPr>
        <a:xfrm>
          <a:off x="21075727" y="692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69867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27AF5096-DF45-4484-8069-ACF3FC689714}"/>
            </a:ext>
          </a:extLst>
        </xdr:cNvPr>
        <xdr:cNvSpPr txBox="1"/>
      </xdr:nvSpPr>
      <xdr:spPr>
        <a:xfrm>
          <a:off x="20199427" y="692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77487</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4F98FA9D-FB2F-408A-8B42-BC0DA2048E41}"/>
            </a:ext>
          </a:extLst>
        </xdr:cNvPr>
        <xdr:cNvSpPr txBox="1"/>
      </xdr:nvSpPr>
      <xdr:spPr>
        <a:xfrm>
          <a:off x="19310427" y="693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80027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2923F578-AB5E-472E-87EA-C2C85BDF30D3}"/>
            </a:ext>
          </a:extLst>
        </xdr:cNvPr>
        <xdr:cNvSpPr txBox="1"/>
      </xdr:nvSpPr>
      <xdr:spPr>
        <a:xfrm>
          <a:off x="18421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11B739FC-7EC4-4A9A-A835-6D172730CA2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8F61F1D0-43C8-4284-A9DC-D92202099FB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E664550D-3ACA-4BC5-8F29-6EF274C191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3D1E7E38-F9A3-48E6-A3CD-E55D9620A0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5618EC18-7B62-4B49-A881-4071D212215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5FCA35AD-2DE1-4240-BF03-50F3ACBC0AA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C3243B8A-3065-467E-8E0E-5E940D30B9E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F4C7C9B9-2722-4CA5-B66B-0226376B1B7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BEB09EA7-2B56-40C1-9F9B-40A15B05BD2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9093DC4B-3E68-4999-8132-450C3B8AC85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A369E44A-475D-4341-9A29-CA208E254B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2090C24E-C2EB-4827-A255-6B5E452E8AE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6268AA24-833B-4BDC-B143-7B85A71AAAC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21179DD4-F610-4965-B833-898769E3213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F0FB2727-72F1-48F8-97EE-0B589EE4B60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09E18C54-233A-4519-B8AF-DD2FFAC0542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690374BC-63C7-4A0A-B2E4-DB9659555B3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B847EE02-5ADE-484E-B656-CE7E59C97D3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86DFB6AF-2856-4C63-AAB1-5B676C3BBE0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B42C518D-0267-4287-847E-10B36A24842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6EB2799D-B94F-4DF8-A009-1B70EF4BD07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776161B1-668F-4803-AB08-38C97BC1E6C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09EE28AA-9A09-4185-BF97-62A78A08449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848BC5EB-EB3D-474B-8717-A4DF4BF6054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30480</xdr:rowOff>
    </xdr:from>
    <xdr:to>
      <xdr:col>85</xdr:col>
      <xdr:colOff>126364</xdr:colOff>
      <xdr:row>64</xdr:row>
      <xdr:rowOff>59055</xdr:rowOff>
    </xdr:to>
    <xdr:cxnSp macro="">
      <xdr:nvCxnSpPr>
        <xdr:cNvPr id="535" name="直線コネクタ 534">
          <a:extLst>
            <a:ext uri="{FF2B5EF4-FFF2-40B4-BE49-F238E27FC236}">
              <a16:creationId xmlns:a16="http://schemas.microsoft.com/office/drawing/2014/main" id="{BF4F86A0-B6F0-4D71-9BE9-CFA9969C29F1}"/>
            </a:ext>
          </a:extLst>
        </xdr:cNvPr>
        <xdr:cNvCxnSpPr/>
      </xdr:nvCxnSpPr>
      <xdr:spPr>
        <a:xfrm flipV="1">
          <a:off x="16318864" y="9460230"/>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62882</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6534AF2E-78FE-40DC-97E6-6A8C73B42DC4}"/>
            </a:ext>
          </a:extLst>
        </xdr:cNvPr>
        <xdr:cNvSpPr txBox="1"/>
      </xdr:nvSpPr>
      <xdr:spPr>
        <a:xfrm>
          <a:off x="1635760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59055</xdr:rowOff>
    </xdr:from>
    <xdr:to>
      <xdr:col>86</xdr:col>
      <xdr:colOff>25400</xdr:colOff>
      <xdr:row>64</xdr:row>
      <xdr:rowOff>59055</xdr:rowOff>
    </xdr:to>
    <xdr:cxnSp macro="">
      <xdr:nvCxnSpPr>
        <xdr:cNvPr id="537" name="直線コネクタ 536">
          <a:extLst>
            <a:ext uri="{FF2B5EF4-FFF2-40B4-BE49-F238E27FC236}">
              <a16:creationId xmlns:a16="http://schemas.microsoft.com/office/drawing/2014/main" id="{A9B6437D-C878-4CB9-A2D2-99F35588A57F}"/>
            </a:ext>
          </a:extLst>
        </xdr:cNvPr>
        <xdr:cNvCxnSpPr/>
      </xdr:nvCxnSpPr>
      <xdr:spPr>
        <a:xfrm>
          <a:off x="16230600" y="1103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148607</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5DACA78E-8AA5-43BD-BE38-52D0C1D582BE}"/>
            </a:ext>
          </a:extLst>
        </xdr:cNvPr>
        <xdr:cNvSpPr txBox="1"/>
      </xdr:nvSpPr>
      <xdr:spPr>
        <a:xfrm>
          <a:off x="16357600" y="923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30480</xdr:rowOff>
    </xdr:from>
    <xdr:to>
      <xdr:col>86</xdr:col>
      <xdr:colOff>25400</xdr:colOff>
      <xdr:row>55</xdr:row>
      <xdr:rowOff>30480</xdr:rowOff>
    </xdr:to>
    <xdr:cxnSp macro="">
      <xdr:nvCxnSpPr>
        <xdr:cNvPr id="539" name="直線コネクタ 538">
          <a:extLst>
            <a:ext uri="{FF2B5EF4-FFF2-40B4-BE49-F238E27FC236}">
              <a16:creationId xmlns:a16="http://schemas.microsoft.com/office/drawing/2014/main" id="{DCAFDA01-2CD4-4F67-8AA4-14ED1365CA48}"/>
            </a:ext>
          </a:extLst>
        </xdr:cNvPr>
        <xdr:cNvCxnSpPr/>
      </xdr:nvCxnSpPr>
      <xdr:spPr>
        <a:xfrm>
          <a:off x="16230600" y="946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8272</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0B04CDC0-EC3E-4C52-9F52-D7B2EBF8368D}"/>
            </a:ext>
          </a:extLst>
        </xdr:cNvPr>
        <xdr:cNvSpPr txBox="1"/>
      </xdr:nvSpPr>
      <xdr:spPr>
        <a:xfrm>
          <a:off x="16357600" y="1012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156845</xdr:rowOff>
    </xdr:from>
    <xdr:to>
      <xdr:col>85</xdr:col>
      <xdr:colOff>177800</xdr:colOff>
      <xdr:row>60</xdr:row>
      <xdr:rowOff>86995</xdr:rowOff>
    </xdr:to>
    <xdr:sp macro="" textlink="">
      <xdr:nvSpPr>
        <xdr:cNvPr id="541" name="フローチャート: 判断 540">
          <a:extLst>
            <a:ext uri="{FF2B5EF4-FFF2-40B4-BE49-F238E27FC236}">
              <a16:creationId xmlns:a16="http://schemas.microsoft.com/office/drawing/2014/main" id="{8E14B330-06FF-4978-82AB-B6974E009AB1}"/>
            </a:ext>
          </a:extLst>
        </xdr:cNvPr>
        <xdr:cNvSpPr/>
      </xdr:nvSpPr>
      <xdr:spPr>
        <a:xfrm>
          <a:off x="162687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151130</xdr:rowOff>
    </xdr:from>
    <xdr:to>
      <xdr:col>81</xdr:col>
      <xdr:colOff>101600</xdr:colOff>
      <xdr:row>60</xdr:row>
      <xdr:rowOff>81280</xdr:rowOff>
    </xdr:to>
    <xdr:sp macro="" textlink="">
      <xdr:nvSpPr>
        <xdr:cNvPr id="542" name="フローチャート: 判断 541">
          <a:extLst>
            <a:ext uri="{FF2B5EF4-FFF2-40B4-BE49-F238E27FC236}">
              <a16:creationId xmlns:a16="http://schemas.microsoft.com/office/drawing/2014/main" id="{B7E18B0E-0BF4-46A7-A910-E0AC1A88E6FD}"/>
            </a:ext>
          </a:extLst>
        </xdr:cNvPr>
        <xdr:cNvSpPr/>
      </xdr:nvSpPr>
      <xdr:spPr>
        <a:xfrm>
          <a:off x="15430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139700</xdr:rowOff>
    </xdr:from>
    <xdr:to>
      <xdr:col>76</xdr:col>
      <xdr:colOff>165100</xdr:colOff>
      <xdr:row>60</xdr:row>
      <xdr:rowOff>69850</xdr:rowOff>
    </xdr:to>
    <xdr:sp macro="" textlink="">
      <xdr:nvSpPr>
        <xdr:cNvPr id="543" name="フローチャート: 判断 542">
          <a:extLst>
            <a:ext uri="{FF2B5EF4-FFF2-40B4-BE49-F238E27FC236}">
              <a16:creationId xmlns:a16="http://schemas.microsoft.com/office/drawing/2014/main" id="{A332B1F4-3D70-4EBF-88B0-41814983E500}"/>
            </a:ext>
          </a:extLst>
        </xdr:cNvPr>
        <xdr:cNvSpPr/>
      </xdr:nvSpPr>
      <xdr:spPr>
        <a:xfrm>
          <a:off x="14541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4" name="フローチャート: 判断 543">
          <a:extLst>
            <a:ext uri="{FF2B5EF4-FFF2-40B4-BE49-F238E27FC236}">
              <a16:creationId xmlns:a16="http://schemas.microsoft.com/office/drawing/2014/main" id="{59CD4642-DC5D-4B57-A9D4-F23EF2128A4F}"/>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141605</xdr:rowOff>
    </xdr:from>
    <xdr:to>
      <xdr:col>67</xdr:col>
      <xdr:colOff>101600</xdr:colOff>
      <xdr:row>60</xdr:row>
      <xdr:rowOff>71755</xdr:rowOff>
    </xdr:to>
    <xdr:sp macro="" textlink="">
      <xdr:nvSpPr>
        <xdr:cNvPr id="545" name="フローチャート: 判断 544">
          <a:extLst>
            <a:ext uri="{FF2B5EF4-FFF2-40B4-BE49-F238E27FC236}">
              <a16:creationId xmlns:a16="http://schemas.microsoft.com/office/drawing/2014/main" id="{61101C00-743E-4AF4-8F03-0F4AEAC73B2A}"/>
            </a:ext>
          </a:extLst>
        </xdr:cNvPr>
        <xdr:cNvSpPr/>
      </xdr:nvSpPr>
      <xdr:spPr>
        <a:xfrm>
          <a:off x="12763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B59C7F3-84B2-4522-A389-A195BA9A46D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2811B92-BD36-4623-85F7-A153DDE733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6489B25-6A97-4A12-AD9D-E627C071B7D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162B25A-873D-4AF9-9FC5-C2C3A8F6189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20BB161B-2F57-4FCD-948E-76B9DCCD2E5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31115</xdr:rowOff>
    </xdr:from>
    <xdr:to>
      <xdr:col>85</xdr:col>
      <xdr:colOff>177800</xdr:colOff>
      <xdr:row>62</xdr:row>
      <xdr:rowOff>132715</xdr:rowOff>
    </xdr:to>
    <xdr:sp macro="" textlink="">
      <xdr:nvSpPr>
        <xdr:cNvPr id="551" name="楕円 550">
          <a:extLst>
            <a:ext uri="{FF2B5EF4-FFF2-40B4-BE49-F238E27FC236}">
              <a16:creationId xmlns:a16="http://schemas.microsoft.com/office/drawing/2014/main" id="{E49F75E3-032F-4A60-A55B-C850B4999A78}"/>
            </a:ext>
          </a:extLst>
        </xdr:cNvPr>
        <xdr:cNvSpPr/>
      </xdr:nvSpPr>
      <xdr:spPr>
        <a:xfrm>
          <a:off x="162687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9542</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3856E61F-ED7D-4C5C-A704-93C2EE0A23A8}"/>
            </a:ext>
          </a:extLst>
        </xdr:cNvPr>
        <xdr:cNvSpPr txBox="1"/>
      </xdr:nvSpPr>
      <xdr:spPr>
        <a:xfrm>
          <a:off x="16357600"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170180</xdr:rowOff>
    </xdr:from>
    <xdr:to>
      <xdr:col>81</xdr:col>
      <xdr:colOff>101600</xdr:colOff>
      <xdr:row>62</xdr:row>
      <xdr:rowOff>100330</xdr:rowOff>
    </xdr:to>
    <xdr:sp macro="" textlink="">
      <xdr:nvSpPr>
        <xdr:cNvPr id="553" name="楕円 552">
          <a:extLst>
            <a:ext uri="{FF2B5EF4-FFF2-40B4-BE49-F238E27FC236}">
              <a16:creationId xmlns:a16="http://schemas.microsoft.com/office/drawing/2014/main" id="{C2D8BE09-DAC8-4BCB-B219-628B6168BF4F}"/>
            </a:ext>
          </a:extLst>
        </xdr:cNvPr>
        <xdr:cNvSpPr/>
      </xdr:nvSpPr>
      <xdr:spPr>
        <a:xfrm>
          <a:off x="15430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49530</xdr:rowOff>
    </xdr:from>
    <xdr:to>
      <xdr:col>85</xdr:col>
      <xdr:colOff>127000</xdr:colOff>
      <xdr:row>62</xdr:row>
      <xdr:rowOff>81915</xdr:rowOff>
    </xdr:to>
    <xdr:cxnSp macro="">
      <xdr:nvCxnSpPr>
        <xdr:cNvPr id="554" name="直線コネクタ 553">
          <a:extLst>
            <a:ext uri="{FF2B5EF4-FFF2-40B4-BE49-F238E27FC236}">
              <a16:creationId xmlns:a16="http://schemas.microsoft.com/office/drawing/2014/main" id="{0B26FF28-627E-4102-AA8E-1A043019BFCD}"/>
            </a:ext>
          </a:extLst>
        </xdr:cNvPr>
        <xdr:cNvCxnSpPr/>
      </xdr:nvCxnSpPr>
      <xdr:spPr>
        <a:xfrm>
          <a:off x="15481300" y="1067943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124460</xdr:rowOff>
    </xdr:from>
    <xdr:to>
      <xdr:col>76</xdr:col>
      <xdr:colOff>165100</xdr:colOff>
      <xdr:row>62</xdr:row>
      <xdr:rowOff>54610</xdr:rowOff>
    </xdr:to>
    <xdr:sp macro="" textlink="">
      <xdr:nvSpPr>
        <xdr:cNvPr id="555" name="楕円 554">
          <a:extLst>
            <a:ext uri="{FF2B5EF4-FFF2-40B4-BE49-F238E27FC236}">
              <a16:creationId xmlns:a16="http://schemas.microsoft.com/office/drawing/2014/main" id="{E85BAA96-55D5-43BD-A886-D431D4748442}"/>
            </a:ext>
          </a:extLst>
        </xdr:cNvPr>
        <xdr:cNvSpPr/>
      </xdr:nvSpPr>
      <xdr:spPr>
        <a:xfrm>
          <a:off x="14541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3810</xdr:rowOff>
    </xdr:from>
    <xdr:to>
      <xdr:col>81</xdr:col>
      <xdr:colOff>50800</xdr:colOff>
      <xdr:row>62</xdr:row>
      <xdr:rowOff>49530</xdr:rowOff>
    </xdr:to>
    <xdr:cxnSp macro="">
      <xdr:nvCxnSpPr>
        <xdr:cNvPr id="556" name="直線コネクタ 555">
          <a:extLst>
            <a:ext uri="{FF2B5EF4-FFF2-40B4-BE49-F238E27FC236}">
              <a16:creationId xmlns:a16="http://schemas.microsoft.com/office/drawing/2014/main" id="{3E999DA1-C27A-4026-B6B1-5D9F3B765F09}"/>
            </a:ext>
          </a:extLst>
        </xdr:cNvPr>
        <xdr:cNvCxnSpPr/>
      </xdr:nvCxnSpPr>
      <xdr:spPr>
        <a:xfrm>
          <a:off x="14592300" y="106337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139700</xdr:rowOff>
    </xdr:from>
    <xdr:to>
      <xdr:col>72</xdr:col>
      <xdr:colOff>38100</xdr:colOff>
      <xdr:row>62</xdr:row>
      <xdr:rowOff>69850</xdr:rowOff>
    </xdr:to>
    <xdr:sp macro="" textlink="">
      <xdr:nvSpPr>
        <xdr:cNvPr id="557" name="楕円 556">
          <a:extLst>
            <a:ext uri="{FF2B5EF4-FFF2-40B4-BE49-F238E27FC236}">
              <a16:creationId xmlns:a16="http://schemas.microsoft.com/office/drawing/2014/main" id="{615C4697-5F4A-4C60-912B-B744C1E41CCE}"/>
            </a:ext>
          </a:extLst>
        </xdr:cNvPr>
        <xdr:cNvSpPr/>
      </xdr:nvSpPr>
      <xdr:spPr>
        <a:xfrm>
          <a:off x="13652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3810</xdr:rowOff>
    </xdr:from>
    <xdr:to>
      <xdr:col>76</xdr:col>
      <xdr:colOff>114300</xdr:colOff>
      <xdr:row>62</xdr:row>
      <xdr:rowOff>19050</xdr:rowOff>
    </xdr:to>
    <xdr:cxnSp macro="">
      <xdr:nvCxnSpPr>
        <xdr:cNvPr id="558" name="直線コネクタ 557">
          <a:extLst>
            <a:ext uri="{FF2B5EF4-FFF2-40B4-BE49-F238E27FC236}">
              <a16:creationId xmlns:a16="http://schemas.microsoft.com/office/drawing/2014/main" id="{74724C07-33EC-4786-9019-D3C34569E366}"/>
            </a:ext>
          </a:extLst>
        </xdr:cNvPr>
        <xdr:cNvCxnSpPr/>
      </xdr:nvCxnSpPr>
      <xdr:spPr>
        <a:xfrm flipV="1">
          <a:off x="13703300" y="106337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9" name="楕円 558">
          <a:extLst>
            <a:ext uri="{FF2B5EF4-FFF2-40B4-BE49-F238E27FC236}">
              <a16:creationId xmlns:a16="http://schemas.microsoft.com/office/drawing/2014/main" id="{4E2E583A-49FF-4E7C-8125-3BB75A44BCE1}"/>
            </a:ext>
          </a:extLst>
        </xdr:cNvPr>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62</xdr:row>
      <xdr:rowOff>19050</xdr:rowOff>
    </xdr:to>
    <xdr:cxnSp macro="">
      <xdr:nvCxnSpPr>
        <xdr:cNvPr id="560" name="直線コネクタ 559">
          <a:extLst>
            <a:ext uri="{FF2B5EF4-FFF2-40B4-BE49-F238E27FC236}">
              <a16:creationId xmlns:a16="http://schemas.microsoft.com/office/drawing/2014/main" id="{38DB68E7-7F3C-4DCF-936F-3568D8EF63FD}"/>
            </a:ext>
          </a:extLst>
        </xdr:cNvPr>
        <xdr:cNvCxnSpPr/>
      </xdr:nvCxnSpPr>
      <xdr:spPr>
        <a:xfrm>
          <a:off x="12814300" y="105841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97807</xdr:rowOff>
    </xdr:from>
    <xdr:ext cx="405111" cy="259045"/>
    <xdr:sp macro="" textlink="">
      <xdr:nvSpPr>
        <xdr:cNvPr id="561" name="n_1aveValue【学校施設】&#10;有形固定資産減価償却率">
          <a:extLst>
            <a:ext uri="{FF2B5EF4-FFF2-40B4-BE49-F238E27FC236}">
              <a16:creationId xmlns:a16="http://schemas.microsoft.com/office/drawing/2014/main" id="{058F20FD-BCC7-4C3C-83AF-C6DEFAA19E29}"/>
            </a:ext>
          </a:extLst>
        </xdr:cNvPr>
        <xdr:cNvSpPr txBox="1"/>
      </xdr:nvSpPr>
      <xdr:spPr>
        <a:xfrm>
          <a:off x="152660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86377</xdr:rowOff>
    </xdr:from>
    <xdr:ext cx="405111" cy="259045"/>
    <xdr:sp macro="" textlink="">
      <xdr:nvSpPr>
        <xdr:cNvPr id="562" name="n_2aveValue【学校施設】&#10;有形固定資産減価償却率">
          <a:extLst>
            <a:ext uri="{FF2B5EF4-FFF2-40B4-BE49-F238E27FC236}">
              <a16:creationId xmlns:a16="http://schemas.microsoft.com/office/drawing/2014/main" id="{5ED7EEC8-B5A8-48D7-931F-DC36543F0A38}"/>
            </a:ext>
          </a:extLst>
        </xdr:cNvPr>
        <xdr:cNvSpPr txBox="1"/>
      </xdr:nvSpPr>
      <xdr:spPr>
        <a:xfrm>
          <a:off x="14389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3" name="n_3aveValue【学校施設】&#10;有形固定資産減価償却率">
          <a:extLst>
            <a:ext uri="{FF2B5EF4-FFF2-40B4-BE49-F238E27FC236}">
              <a16:creationId xmlns:a16="http://schemas.microsoft.com/office/drawing/2014/main" id="{817F2191-F7B6-4D85-B914-00E785F509F7}"/>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88282</xdr:rowOff>
    </xdr:from>
    <xdr:ext cx="405111" cy="259045"/>
    <xdr:sp macro="" textlink="">
      <xdr:nvSpPr>
        <xdr:cNvPr id="564" name="n_4aveValue【学校施設】&#10;有形固定資産減価償却率">
          <a:extLst>
            <a:ext uri="{FF2B5EF4-FFF2-40B4-BE49-F238E27FC236}">
              <a16:creationId xmlns:a16="http://schemas.microsoft.com/office/drawing/2014/main" id="{296E7EBF-B7E6-4FFA-BCB7-A6717BDFCCF7}"/>
            </a:ext>
          </a:extLst>
        </xdr:cNvPr>
        <xdr:cNvSpPr txBox="1"/>
      </xdr:nvSpPr>
      <xdr:spPr>
        <a:xfrm>
          <a:off x="12611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91457</xdr:rowOff>
    </xdr:from>
    <xdr:ext cx="405111" cy="259045"/>
    <xdr:sp macro="" textlink="">
      <xdr:nvSpPr>
        <xdr:cNvPr id="565" name="n_1mainValue【学校施設】&#10;有形固定資産減価償却率">
          <a:extLst>
            <a:ext uri="{FF2B5EF4-FFF2-40B4-BE49-F238E27FC236}">
              <a16:creationId xmlns:a16="http://schemas.microsoft.com/office/drawing/2014/main" id="{BFD68C2B-9A4A-483F-9765-B9A555B7C554}"/>
            </a:ext>
          </a:extLst>
        </xdr:cNvPr>
        <xdr:cNvSpPr txBox="1"/>
      </xdr:nvSpPr>
      <xdr:spPr>
        <a:xfrm>
          <a:off x="1526604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45737</xdr:rowOff>
    </xdr:from>
    <xdr:ext cx="405111" cy="259045"/>
    <xdr:sp macro="" textlink="">
      <xdr:nvSpPr>
        <xdr:cNvPr id="566" name="n_2mainValue【学校施設】&#10;有形固定資産減価償却率">
          <a:extLst>
            <a:ext uri="{FF2B5EF4-FFF2-40B4-BE49-F238E27FC236}">
              <a16:creationId xmlns:a16="http://schemas.microsoft.com/office/drawing/2014/main" id="{89CB67AF-9780-4512-ABDC-B820657349F9}"/>
            </a:ext>
          </a:extLst>
        </xdr:cNvPr>
        <xdr:cNvSpPr txBox="1"/>
      </xdr:nvSpPr>
      <xdr:spPr>
        <a:xfrm>
          <a:off x="143897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60977</xdr:rowOff>
    </xdr:from>
    <xdr:ext cx="405111" cy="259045"/>
    <xdr:sp macro="" textlink="">
      <xdr:nvSpPr>
        <xdr:cNvPr id="567" name="n_3mainValue【学校施設】&#10;有形固定資産減価償却率">
          <a:extLst>
            <a:ext uri="{FF2B5EF4-FFF2-40B4-BE49-F238E27FC236}">
              <a16:creationId xmlns:a16="http://schemas.microsoft.com/office/drawing/2014/main" id="{B8323433-8FC9-4670-A7A0-ADE9FA9F6678}"/>
            </a:ext>
          </a:extLst>
        </xdr:cNvPr>
        <xdr:cNvSpPr txBox="1"/>
      </xdr:nvSpPr>
      <xdr:spPr>
        <a:xfrm>
          <a:off x="135007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8" name="n_4mainValue【学校施設】&#10;有形固定資産減価償却率">
          <a:extLst>
            <a:ext uri="{FF2B5EF4-FFF2-40B4-BE49-F238E27FC236}">
              <a16:creationId xmlns:a16="http://schemas.microsoft.com/office/drawing/2014/main" id="{555DFB0A-8E2D-437F-B7EB-76E876650A3A}"/>
            </a:ext>
          </a:extLst>
        </xdr:cNvPr>
        <xdr:cNvSpPr txBox="1"/>
      </xdr:nvSpPr>
      <xdr:spPr>
        <a:xfrm>
          <a:off x="12611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A3E75A92-7EF0-47BD-9381-A2DB8DC060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5CE03307-9002-41EE-B958-23C9B7F6E5E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6ED0D9A3-0A47-4A05-BA84-55824BFD4C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B18DCC4A-77CF-466C-A6F6-9DE5B5C9B22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83E3A852-C744-45BE-AEF9-CB38883959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29AC44C3-52EE-4A51-99DC-D564D2D848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7644E647-01DC-458B-B181-0DF8B0233F4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FA834A62-D8A2-4B44-B192-AA200D61E0D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54437776-EAE2-47E1-BEF3-5F4C2E40EFF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A04AF98E-9EF2-46DF-AB5E-360E13EA015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9" name="テキスト ボックス 578">
          <a:extLst>
            <a:ext uri="{FF2B5EF4-FFF2-40B4-BE49-F238E27FC236}">
              <a16:creationId xmlns:a16="http://schemas.microsoft.com/office/drawing/2014/main" id="{8652F718-6BE0-432C-8125-61ADA9A80E0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5FE70C77-E5DD-4D3A-A4A4-F458A8D3EC6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70066BFA-FF9D-46AA-9895-7E0E71A905E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6D125FC0-2AFB-4505-9815-DCAA316A6FF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BA93A8C4-CA9B-4FD5-95E8-4556047B3DA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0938738B-DB73-42D3-8B1F-CA63F077933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39E5D349-8E7C-48B9-9206-097119686A7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3028F29B-BAE1-42CF-9CF2-06AFCA41B53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3BF20700-59E2-4AB7-A55C-B1BE851294E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66B321BF-419D-4CA8-A370-23BD2D967BF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9E21E559-3AE8-4F5B-B063-80A1B41A192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A02276C9-8231-4BA8-881B-7E9C0D9423E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DB60D66E-D6CB-4471-BBCE-BFFAF16CCB3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FB91706B-6DAD-4C66-B9BA-7DB9849A0C3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DCAAA1F9-AA0E-4A2C-9306-19A17F7690B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1DD94DD0-5EFE-4602-9D54-6B3B879043C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128669</xdr:rowOff>
    </xdr:from>
    <xdr:to>
      <xdr:col>116</xdr:col>
      <xdr:colOff>62864</xdr:colOff>
      <xdr:row>64</xdr:row>
      <xdr:rowOff>143691</xdr:rowOff>
    </xdr:to>
    <xdr:cxnSp macro="">
      <xdr:nvCxnSpPr>
        <xdr:cNvPr id="595" name="直線コネクタ 594">
          <a:extLst>
            <a:ext uri="{FF2B5EF4-FFF2-40B4-BE49-F238E27FC236}">
              <a16:creationId xmlns:a16="http://schemas.microsoft.com/office/drawing/2014/main" id="{884C9C87-1908-4C27-96AC-91B99613F55A}"/>
            </a:ext>
          </a:extLst>
        </xdr:cNvPr>
        <xdr:cNvCxnSpPr/>
      </xdr:nvCxnSpPr>
      <xdr:spPr>
        <a:xfrm flipV="1">
          <a:off x="22160864" y="9558419"/>
          <a:ext cx="0" cy="155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147518</xdr:rowOff>
    </xdr:from>
    <xdr:ext cx="469744" cy="259045"/>
    <xdr:sp macro="" textlink="">
      <xdr:nvSpPr>
        <xdr:cNvPr id="596" name="【学校施設】&#10;一人当たり面積最小値テキスト">
          <a:extLst>
            <a:ext uri="{FF2B5EF4-FFF2-40B4-BE49-F238E27FC236}">
              <a16:creationId xmlns:a16="http://schemas.microsoft.com/office/drawing/2014/main" id="{F9FCF72B-0BAF-4BD8-A305-92B911E303B9}"/>
            </a:ext>
          </a:extLst>
        </xdr:cNvPr>
        <xdr:cNvSpPr txBox="1"/>
      </xdr:nvSpPr>
      <xdr:spPr>
        <a:xfrm>
          <a:off x="22199600" y="1112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143691</xdr:rowOff>
    </xdr:from>
    <xdr:to>
      <xdr:col>116</xdr:col>
      <xdr:colOff>152400</xdr:colOff>
      <xdr:row>64</xdr:row>
      <xdr:rowOff>143691</xdr:rowOff>
    </xdr:to>
    <xdr:cxnSp macro="">
      <xdr:nvCxnSpPr>
        <xdr:cNvPr id="597" name="直線コネクタ 596">
          <a:extLst>
            <a:ext uri="{FF2B5EF4-FFF2-40B4-BE49-F238E27FC236}">
              <a16:creationId xmlns:a16="http://schemas.microsoft.com/office/drawing/2014/main" id="{9A0EBACC-C28A-423A-80E8-EB2BEA830CF1}"/>
            </a:ext>
          </a:extLst>
        </xdr:cNvPr>
        <xdr:cNvCxnSpPr/>
      </xdr:nvCxnSpPr>
      <xdr:spPr>
        <a:xfrm>
          <a:off x="22072600" y="11116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75346</xdr:rowOff>
    </xdr:from>
    <xdr:ext cx="469744" cy="259045"/>
    <xdr:sp macro="" textlink="">
      <xdr:nvSpPr>
        <xdr:cNvPr id="598" name="【学校施設】&#10;一人当たり面積最大値テキスト">
          <a:extLst>
            <a:ext uri="{FF2B5EF4-FFF2-40B4-BE49-F238E27FC236}">
              <a16:creationId xmlns:a16="http://schemas.microsoft.com/office/drawing/2014/main" id="{1D7A93C7-C287-4559-A244-5A6C2DDB77B4}"/>
            </a:ext>
          </a:extLst>
        </xdr:cNvPr>
        <xdr:cNvSpPr txBox="1"/>
      </xdr:nvSpPr>
      <xdr:spPr>
        <a:xfrm>
          <a:off x="22199600" y="93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128669</xdr:rowOff>
    </xdr:from>
    <xdr:to>
      <xdr:col>116</xdr:col>
      <xdr:colOff>152400</xdr:colOff>
      <xdr:row>55</xdr:row>
      <xdr:rowOff>128669</xdr:rowOff>
    </xdr:to>
    <xdr:cxnSp macro="">
      <xdr:nvCxnSpPr>
        <xdr:cNvPr id="599" name="直線コネクタ 598">
          <a:extLst>
            <a:ext uri="{FF2B5EF4-FFF2-40B4-BE49-F238E27FC236}">
              <a16:creationId xmlns:a16="http://schemas.microsoft.com/office/drawing/2014/main" id="{B3DE8B8F-EACE-4857-B901-83C403098C71}"/>
            </a:ext>
          </a:extLst>
        </xdr:cNvPr>
        <xdr:cNvCxnSpPr/>
      </xdr:nvCxnSpPr>
      <xdr:spPr>
        <a:xfrm>
          <a:off x="22072600" y="955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144180</xdr:rowOff>
    </xdr:from>
    <xdr:ext cx="469744" cy="259045"/>
    <xdr:sp macro="" textlink="">
      <xdr:nvSpPr>
        <xdr:cNvPr id="600" name="【学校施設】&#10;一人当たり面積平均値テキスト">
          <a:extLst>
            <a:ext uri="{FF2B5EF4-FFF2-40B4-BE49-F238E27FC236}">
              <a16:creationId xmlns:a16="http://schemas.microsoft.com/office/drawing/2014/main" id="{DEBB8AD0-223E-4B51-AA96-888B59D62D8C}"/>
            </a:ext>
          </a:extLst>
        </xdr:cNvPr>
        <xdr:cNvSpPr txBox="1"/>
      </xdr:nvSpPr>
      <xdr:spPr>
        <a:xfrm>
          <a:off x="22199600" y="10431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121303</xdr:rowOff>
    </xdr:from>
    <xdr:to>
      <xdr:col>116</xdr:col>
      <xdr:colOff>114300</xdr:colOff>
      <xdr:row>62</xdr:row>
      <xdr:rowOff>51453</xdr:rowOff>
    </xdr:to>
    <xdr:sp macro="" textlink="">
      <xdr:nvSpPr>
        <xdr:cNvPr id="601" name="フローチャート: 判断 600">
          <a:extLst>
            <a:ext uri="{FF2B5EF4-FFF2-40B4-BE49-F238E27FC236}">
              <a16:creationId xmlns:a16="http://schemas.microsoft.com/office/drawing/2014/main" id="{4459123C-7981-4ED1-A1B6-3BD5385123F0}"/>
            </a:ext>
          </a:extLst>
        </xdr:cNvPr>
        <xdr:cNvSpPr/>
      </xdr:nvSpPr>
      <xdr:spPr>
        <a:xfrm>
          <a:off x="22110700" y="1057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129794</xdr:rowOff>
    </xdr:from>
    <xdr:to>
      <xdr:col>112</xdr:col>
      <xdr:colOff>38100</xdr:colOff>
      <xdr:row>62</xdr:row>
      <xdr:rowOff>59944</xdr:rowOff>
    </xdr:to>
    <xdr:sp macro="" textlink="">
      <xdr:nvSpPr>
        <xdr:cNvPr id="602" name="フローチャート: 判断 601">
          <a:extLst>
            <a:ext uri="{FF2B5EF4-FFF2-40B4-BE49-F238E27FC236}">
              <a16:creationId xmlns:a16="http://schemas.microsoft.com/office/drawing/2014/main" id="{540721C9-D66E-41EB-B171-65DE422C5E13}"/>
            </a:ext>
          </a:extLst>
        </xdr:cNvPr>
        <xdr:cNvSpPr/>
      </xdr:nvSpPr>
      <xdr:spPr>
        <a:xfrm>
          <a:off x="212725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154287</xdr:rowOff>
    </xdr:from>
    <xdr:to>
      <xdr:col>107</xdr:col>
      <xdr:colOff>101600</xdr:colOff>
      <xdr:row>62</xdr:row>
      <xdr:rowOff>84437</xdr:rowOff>
    </xdr:to>
    <xdr:sp macro="" textlink="">
      <xdr:nvSpPr>
        <xdr:cNvPr id="603" name="フローチャート: 判断 602">
          <a:extLst>
            <a:ext uri="{FF2B5EF4-FFF2-40B4-BE49-F238E27FC236}">
              <a16:creationId xmlns:a16="http://schemas.microsoft.com/office/drawing/2014/main" id="{A72D3E9B-624E-40DF-8683-282D0AEA280C}"/>
            </a:ext>
          </a:extLst>
        </xdr:cNvPr>
        <xdr:cNvSpPr/>
      </xdr:nvSpPr>
      <xdr:spPr>
        <a:xfrm>
          <a:off x="20383500" y="1061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152654</xdr:rowOff>
    </xdr:from>
    <xdr:to>
      <xdr:col>102</xdr:col>
      <xdr:colOff>165100</xdr:colOff>
      <xdr:row>62</xdr:row>
      <xdr:rowOff>82804</xdr:rowOff>
    </xdr:to>
    <xdr:sp macro="" textlink="">
      <xdr:nvSpPr>
        <xdr:cNvPr id="604" name="フローチャート: 判断 603">
          <a:extLst>
            <a:ext uri="{FF2B5EF4-FFF2-40B4-BE49-F238E27FC236}">
              <a16:creationId xmlns:a16="http://schemas.microsoft.com/office/drawing/2014/main" id="{BF28F697-E08B-490E-A86A-CB05AF843DF7}"/>
            </a:ext>
          </a:extLst>
        </xdr:cNvPr>
        <xdr:cNvSpPr/>
      </xdr:nvSpPr>
      <xdr:spPr>
        <a:xfrm>
          <a:off x="19494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9289</xdr:rowOff>
    </xdr:from>
    <xdr:to>
      <xdr:col>98</xdr:col>
      <xdr:colOff>38100</xdr:colOff>
      <xdr:row>62</xdr:row>
      <xdr:rowOff>110889</xdr:rowOff>
    </xdr:to>
    <xdr:sp macro="" textlink="">
      <xdr:nvSpPr>
        <xdr:cNvPr id="605" name="フローチャート: 判断 604">
          <a:extLst>
            <a:ext uri="{FF2B5EF4-FFF2-40B4-BE49-F238E27FC236}">
              <a16:creationId xmlns:a16="http://schemas.microsoft.com/office/drawing/2014/main" id="{4AAEF79D-1D8B-4337-BAEB-0ADC7E80104D}"/>
            </a:ext>
          </a:extLst>
        </xdr:cNvPr>
        <xdr:cNvSpPr/>
      </xdr:nvSpPr>
      <xdr:spPr>
        <a:xfrm>
          <a:off x="18605500" y="10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E4B4709-CF96-4EC3-8458-22D4009B061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3C2D191-1D19-4D4E-B413-B0907407618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708E1CB0-EC2B-45D9-A56D-968ED068BBD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8AA502AD-F273-4C47-B875-B59C3E6716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B85668F-FB90-48F2-A6BF-9A9E5FEE857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29537</xdr:rowOff>
    </xdr:from>
    <xdr:to>
      <xdr:col>116</xdr:col>
      <xdr:colOff>114300</xdr:colOff>
      <xdr:row>62</xdr:row>
      <xdr:rowOff>131137</xdr:rowOff>
    </xdr:to>
    <xdr:sp macro="" textlink="">
      <xdr:nvSpPr>
        <xdr:cNvPr id="611" name="楕円 610">
          <a:extLst>
            <a:ext uri="{FF2B5EF4-FFF2-40B4-BE49-F238E27FC236}">
              <a16:creationId xmlns:a16="http://schemas.microsoft.com/office/drawing/2014/main" id="{C5A418E9-4CA9-4393-9990-8D8189CE183D}"/>
            </a:ext>
          </a:extLst>
        </xdr:cNvPr>
        <xdr:cNvSpPr/>
      </xdr:nvSpPr>
      <xdr:spPr>
        <a:xfrm>
          <a:off x="22110700" y="1065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7964</xdr:rowOff>
    </xdr:from>
    <xdr:ext cx="469744" cy="259045"/>
    <xdr:sp macro="" textlink="">
      <xdr:nvSpPr>
        <xdr:cNvPr id="612" name="【学校施設】&#10;一人当たり面積該当値テキスト">
          <a:extLst>
            <a:ext uri="{FF2B5EF4-FFF2-40B4-BE49-F238E27FC236}">
              <a16:creationId xmlns:a16="http://schemas.microsoft.com/office/drawing/2014/main" id="{5FDE1044-3EAD-4C24-B2C3-DC7F3FB62834}"/>
            </a:ext>
          </a:extLst>
        </xdr:cNvPr>
        <xdr:cNvSpPr txBox="1"/>
      </xdr:nvSpPr>
      <xdr:spPr>
        <a:xfrm>
          <a:off x="22199600" y="1063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37701</xdr:rowOff>
    </xdr:from>
    <xdr:to>
      <xdr:col>112</xdr:col>
      <xdr:colOff>38100</xdr:colOff>
      <xdr:row>62</xdr:row>
      <xdr:rowOff>139301</xdr:rowOff>
    </xdr:to>
    <xdr:sp macro="" textlink="">
      <xdr:nvSpPr>
        <xdr:cNvPr id="613" name="楕円 612">
          <a:extLst>
            <a:ext uri="{FF2B5EF4-FFF2-40B4-BE49-F238E27FC236}">
              <a16:creationId xmlns:a16="http://schemas.microsoft.com/office/drawing/2014/main" id="{DAD7F8D8-FE7F-4E34-BFE3-AD91386C3B13}"/>
            </a:ext>
          </a:extLst>
        </xdr:cNvPr>
        <xdr:cNvSpPr/>
      </xdr:nvSpPr>
      <xdr:spPr>
        <a:xfrm>
          <a:off x="21272500" y="1066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80337</xdr:rowOff>
    </xdr:from>
    <xdr:to>
      <xdr:col>116</xdr:col>
      <xdr:colOff>63500</xdr:colOff>
      <xdr:row>62</xdr:row>
      <xdr:rowOff>88501</xdr:rowOff>
    </xdr:to>
    <xdr:cxnSp macro="">
      <xdr:nvCxnSpPr>
        <xdr:cNvPr id="614" name="直線コネクタ 613">
          <a:extLst>
            <a:ext uri="{FF2B5EF4-FFF2-40B4-BE49-F238E27FC236}">
              <a16:creationId xmlns:a16="http://schemas.microsoft.com/office/drawing/2014/main" id="{84AFE9FC-A2CB-42B1-A250-C5F9C6F876FB}"/>
            </a:ext>
          </a:extLst>
        </xdr:cNvPr>
        <xdr:cNvCxnSpPr/>
      </xdr:nvCxnSpPr>
      <xdr:spPr>
        <a:xfrm flipV="1">
          <a:off x="21323300" y="10710237"/>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46845</xdr:rowOff>
    </xdr:from>
    <xdr:to>
      <xdr:col>107</xdr:col>
      <xdr:colOff>101600</xdr:colOff>
      <xdr:row>62</xdr:row>
      <xdr:rowOff>148445</xdr:rowOff>
    </xdr:to>
    <xdr:sp macro="" textlink="">
      <xdr:nvSpPr>
        <xdr:cNvPr id="615" name="楕円 614">
          <a:extLst>
            <a:ext uri="{FF2B5EF4-FFF2-40B4-BE49-F238E27FC236}">
              <a16:creationId xmlns:a16="http://schemas.microsoft.com/office/drawing/2014/main" id="{02C1CD95-7263-481A-985B-D6A69B2C08B9}"/>
            </a:ext>
          </a:extLst>
        </xdr:cNvPr>
        <xdr:cNvSpPr/>
      </xdr:nvSpPr>
      <xdr:spPr>
        <a:xfrm>
          <a:off x="20383500" y="1067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88501</xdr:rowOff>
    </xdr:from>
    <xdr:to>
      <xdr:col>111</xdr:col>
      <xdr:colOff>177800</xdr:colOff>
      <xdr:row>62</xdr:row>
      <xdr:rowOff>97645</xdr:rowOff>
    </xdr:to>
    <xdr:cxnSp macro="">
      <xdr:nvCxnSpPr>
        <xdr:cNvPr id="616" name="直線コネクタ 615">
          <a:extLst>
            <a:ext uri="{FF2B5EF4-FFF2-40B4-BE49-F238E27FC236}">
              <a16:creationId xmlns:a16="http://schemas.microsoft.com/office/drawing/2014/main" id="{5B0A7ED0-7072-40F5-9DFF-FE2870EC83DC}"/>
            </a:ext>
          </a:extLst>
        </xdr:cNvPr>
        <xdr:cNvCxnSpPr/>
      </xdr:nvCxnSpPr>
      <xdr:spPr>
        <a:xfrm flipV="1">
          <a:off x="20434300" y="1071840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62194</xdr:rowOff>
    </xdr:from>
    <xdr:to>
      <xdr:col>102</xdr:col>
      <xdr:colOff>165100</xdr:colOff>
      <xdr:row>62</xdr:row>
      <xdr:rowOff>163794</xdr:rowOff>
    </xdr:to>
    <xdr:sp macro="" textlink="">
      <xdr:nvSpPr>
        <xdr:cNvPr id="617" name="楕円 616">
          <a:extLst>
            <a:ext uri="{FF2B5EF4-FFF2-40B4-BE49-F238E27FC236}">
              <a16:creationId xmlns:a16="http://schemas.microsoft.com/office/drawing/2014/main" id="{239145F0-FD03-4214-91A0-A068F598F967}"/>
            </a:ext>
          </a:extLst>
        </xdr:cNvPr>
        <xdr:cNvSpPr/>
      </xdr:nvSpPr>
      <xdr:spPr>
        <a:xfrm>
          <a:off x="19494500" y="106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97645</xdr:rowOff>
    </xdr:from>
    <xdr:to>
      <xdr:col>107</xdr:col>
      <xdr:colOff>50800</xdr:colOff>
      <xdr:row>62</xdr:row>
      <xdr:rowOff>112994</xdr:rowOff>
    </xdr:to>
    <xdr:cxnSp macro="">
      <xdr:nvCxnSpPr>
        <xdr:cNvPr id="618" name="直線コネクタ 617">
          <a:extLst>
            <a:ext uri="{FF2B5EF4-FFF2-40B4-BE49-F238E27FC236}">
              <a16:creationId xmlns:a16="http://schemas.microsoft.com/office/drawing/2014/main" id="{226A2EF5-1DAF-4A28-A7B1-F73331911B6C}"/>
            </a:ext>
          </a:extLst>
        </xdr:cNvPr>
        <xdr:cNvCxnSpPr/>
      </xdr:nvCxnSpPr>
      <xdr:spPr>
        <a:xfrm flipV="1">
          <a:off x="19545300" y="10727545"/>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67419</xdr:rowOff>
    </xdr:from>
    <xdr:to>
      <xdr:col>98</xdr:col>
      <xdr:colOff>38100</xdr:colOff>
      <xdr:row>62</xdr:row>
      <xdr:rowOff>169019</xdr:rowOff>
    </xdr:to>
    <xdr:sp macro="" textlink="">
      <xdr:nvSpPr>
        <xdr:cNvPr id="619" name="楕円 618">
          <a:extLst>
            <a:ext uri="{FF2B5EF4-FFF2-40B4-BE49-F238E27FC236}">
              <a16:creationId xmlns:a16="http://schemas.microsoft.com/office/drawing/2014/main" id="{B3BD4D35-13A9-4003-8F51-98A6D53C06EA}"/>
            </a:ext>
          </a:extLst>
        </xdr:cNvPr>
        <xdr:cNvSpPr/>
      </xdr:nvSpPr>
      <xdr:spPr>
        <a:xfrm>
          <a:off x="18605500" y="1069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112994</xdr:rowOff>
    </xdr:from>
    <xdr:to>
      <xdr:col>102</xdr:col>
      <xdr:colOff>114300</xdr:colOff>
      <xdr:row>62</xdr:row>
      <xdr:rowOff>118219</xdr:rowOff>
    </xdr:to>
    <xdr:cxnSp macro="">
      <xdr:nvCxnSpPr>
        <xdr:cNvPr id="620" name="直線コネクタ 619">
          <a:extLst>
            <a:ext uri="{FF2B5EF4-FFF2-40B4-BE49-F238E27FC236}">
              <a16:creationId xmlns:a16="http://schemas.microsoft.com/office/drawing/2014/main" id="{D11E19FE-1A45-41A4-9A38-E316C416BA29}"/>
            </a:ext>
          </a:extLst>
        </xdr:cNvPr>
        <xdr:cNvCxnSpPr/>
      </xdr:nvCxnSpPr>
      <xdr:spPr>
        <a:xfrm flipV="1">
          <a:off x="18656300" y="10742894"/>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76471</xdr:rowOff>
    </xdr:from>
    <xdr:ext cx="469744" cy="259045"/>
    <xdr:sp macro="" textlink="">
      <xdr:nvSpPr>
        <xdr:cNvPr id="621" name="n_1aveValue【学校施設】&#10;一人当たり面積">
          <a:extLst>
            <a:ext uri="{FF2B5EF4-FFF2-40B4-BE49-F238E27FC236}">
              <a16:creationId xmlns:a16="http://schemas.microsoft.com/office/drawing/2014/main" id="{2DB45076-43F9-4F6B-A512-A2E09D997E4F}"/>
            </a:ext>
          </a:extLst>
        </xdr:cNvPr>
        <xdr:cNvSpPr txBox="1"/>
      </xdr:nvSpPr>
      <xdr:spPr>
        <a:xfrm>
          <a:off x="21075727" y="1036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100964</xdr:rowOff>
    </xdr:from>
    <xdr:ext cx="469744" cy="259045"/>
    <xdr:sp macro="" textlink="">
      <xdr:nvSpPr>
        <xdr:cNvPr id="622" name="n_2aveValue【学校施設】&#10;一人当たり面積">
          <a:extLst>
            <a:ext uri="{FF2B5EF4-FFF2-40B4-BE49-F238E27FC236}">
              <a16:creationId xmlns:a16="http://schemas.microsoft.com/office/drawing/2014/main" id="{1F9950D1-4B3D-425C-9B43-323427ACCFD2}"/>
            </a:ext>
          </a:extLst>
        </xdr:cNvPr>
        <xdr:cNvSpPr txBox="1"/>
      </xdr:nvSpPr>
      <xdr:spPr>
        <a:xfrm>
          <a:off x="20199427" y="1038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99331</xdr:rowOff>
    </xdr:from>
    <xdr:ext cx="469744" cy="259045"/>
    <xdr:sp macro="" textlink="">
      <xdr:nvSpPr>
        <xdr:cNvPr id="623" name="n_3aveValue【学校施設】&#10;一人当たり面積">
          <a:extLst>
            <a:ext uri="{FF2B5EF4-FFF2-40B4-BE49-F238E27FC236}">
              <a16:creationId xmlns:a16="http://schemas.microsoft.com/office/drawing/2014/main" id="{B8B29806-6F8B-4B87-8B61-FB98F822A025}"/>
            </a:ext>
          </a:extLst>
        </xdr:cNvPr>
        <xdr:cNvSpPr txBox="1"/>
      </xdr:nvSpPr>
      <xdr:spPr>
        <a:xfrm>
          <a:off x="19310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127416</xdr:rowOff>
    </xdr:from>
    <xdr:ext cx="469744" cy="259045"/>
    <xdr:sp macro="" textlink="">
      <xdr:nvSpPr>
        <xdr:cNvPr id="624" name="n_4aveValue【学校施設】&#10;一人当たり面積">
          <a:extLst>
            <a:ext uri="{FF2B5EF4-FFF2-40B4-BE49-F238E27FC236}">
              <a16:creationId xmlns:a16="http://schemas.microsoft.com/office/drawing/2014/main" id="{E363C896-3F56-41D4-BFFC-E71F129F98A2}"/>
            </a:ext>
          </a:extLst>
        </xdr:cNvPr>
        <xdr:cNvSpPr txBox="1"/>
      </xdr:nvSpPr>
      <xdr:spPr>
        <a:xfrm>
          <a:off x="18421427" y="10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130428</xdr:rowOff>
    </xdr:from>
    <xdr:ext cx="469744" cy="259045"/>
    <xdr:sp macro="" textlink="">
      <xdr:nvSpPr>
        <xdr:cNvPr id="625" name="n_1mainValue【学校施設】&#10;一人当たり面積">
          <a:extLst>
            <a:ext uri="{FF2B5EF4-FFF2-40B4-BE49-F238E27FC236}">
              <a16:creationId xmlns:a16="http://schemas.microsoft.com/office/drawing/2014/main" id="{AAD8BE53-6A61-4066-A07F-0E283772B7B8}"/>
            </a:ext>
          </a:extLst>
        </xdr:cNvPr>
        <xdr:cNvSpPr txBox="1"/>
      </xdr:nvSpPr>
      <xdr:spPr>
        <a:xfrm>
          <a:off x="21075727" y="1076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139572</xdr:rowOff>
    </xdr:from>
    <xdr:ext cx="469744" cy="259045"/>
    <xdr:sp macro="" textlink="">
      <xdr:nvSpPr>
        <xdr:cNvPr id="626" name="n_2mainValue【学校施設】&#10;一人当たり面積">
          <a:extLst>
            <a:ext uri="{FF2B5EF4-FFF2-40B4-BE49-F238E27FC236}">
              <a16:creationId xmlns:a16="http://schemas.microsoft.com/office/drawing/2014/main" id="{670850AB-B819-4686-90E0-54BC37EB50AC}"/>
            </a:ext>
          </a:extLst>
        </xdr:cNvPr>
        <xdr:cNvSpPr txBox="1"/>
      </xdr:nvSpPr>
      <xdr:spPr>
        <a:xfrm>
          <a:off x="20199427" y="1076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154921</xdr:rowOff>
    </xdr:from>
    <xdr:ext cx="469744" cy="259045"/>
    <xdr:sp macro="" textlink="">
      <xdr:nvSpPr>
        <xdr:cNvPr id="627" name="n_3mainValue【学校施設】&#10;一人当たり面積">
          <a:extLst>
            <a:ext uri="{FF2B5EF4-FFF2-40B4-BE49-F238E27FC236}">
              <a16:creationId xmlns:a16="http://schemas.microsoft.com/office/drawing/2014/main" id="{FE144C4B-4ABF-4FD6-B84B-CB6DAAAC9B3E}"/>
            </a:ext>
          </a:extLst>
        </xdr:cNvPr>
        <xdr:cNvSpPr txBox="1"/>
      </xdr:nvSpPr>
      <xdr:spPr>
        <a:xfrm>
          <a:off x="19310427" y="1078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160146</xdr:rowOff>
    </xdr:from>
    <xdr:ext cx="469744" cy="259045"/>
    <xdr:sp macro="" textlink="">
      <xdr:nvSpPr>
        <xdr:cNvPr id="628" name="n_4mainValue【学校施設】&#10;一人当たり面積">
          <a:extLst>
            <a:ext uri="{FF2B5EF4-FFF2-40B4-BE49-F238E27FC236}">
              <a16:creationId xmlns:a16="http://schemas.microsoft.com/office/drawing/2014/main" id="{E0431FE8-5F61-4F4D-948A-B32AA981C9D2}"/>
            </a:ext>
          </a:extLst>
        </xdr:cNvPr>
        <xdr:cNvSpPr txBox="1"/>
      </xdr:nvSpPr>
      <xdr:spPr>
        <a:xfrm>
          <a:off x="18421427" y="1079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5693C348-B7EB-4DD6-86EA-17CDF66A2C2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CCC37C53-FF31-4168-9F59-B1647942D45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D99EEBA-A433-4D3A-B272-F3087D3FD4D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59A4679C-61D4-4E2E-A102-DD3D4C73D94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6836B8B6-3B23-4BAD-8A20-D7873C872E0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77DFA95D-9307-49CA-998A-37AE45C97C1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15EA7D22-7DC4-430C-BE6F-B8B64120904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29BEA40-217B-4EE4-A7A3-DFE1C5281E0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AB0AD591-098C-4341-810A-2EDF314462F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8EF353D5-618F-4359-BCE0-B1C3545C1C2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858808FD-5996-469B-B1AB-FB4F8C624A8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11FE86C0-1160-4454-837D-F7D892A728B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BF5FF3B5-AE21-49A4-B074-6E5005382E8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1B77F3B9-820D-4D98-A3FA-C53F215D237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AAAE66CC-20BF-415B-BBC1-D0E2EEC41BD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3BB8B11D-3E28-4C1A-B82A-F5AFC013A9D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4F9F9484-6164-4B89-90F2-B4918B2763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75BE578D-454E-40F5-8BAB-875E997A3AB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15FECDEA-E268-416D-B7F5-13508F39334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361238D7-4606-4FB7-BD8F-AFE23399052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8B838D51-D080-4322-BD30-F393D10E35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31BB39CB-B9F5-44A2-9C54-371A22A5359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21D812F3-A394-4221-868D-18AE3648ECC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E53609CF-CDD7-410A-BD81-7A364F8E914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32192906-0DD6-4871-AE65-BEE7E42D6D6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4ADC11B4-C32F-4EEF-95BB-271EB9433B6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E740253A-7FDA-477E-AC13-CFD4F9EF988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6" name="直線コネクタ 655">
          <a:extLst>
            <a:ext uri="{FF2B5EF4-FFF2-40B4-BE49-F238E27FC236}">
              <a16:creationId xmlns:a16="http://schemas.microsoft.com/office/drawing/2014/main" id="{201708EB-3F83-432E-96D7-202F53659A2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7" name="テキスト ボックス 656">
          <a:extLst>
            <a:ext uri="{FF2B5EF4-FFF2-40B4-BE49-F238E27FC236}">
              <a16:creationId xmlns:a16="http://schemas.microsoft.com/office/drawing/2014/main" id="{1A4B5B53-3C6E-452D-9768-DF1EADBA862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8" name="直線コネクタ 657">
          <a:extLst>
            <a:ext uri="{FF2B5EF4-FFF2-40B4-BE49-F238E27FC236}">
              <a16:creationId xmlns:a16="http://schemas.microsoft.com/office/drawing/2014/main" id="{EBBB5F59-048D-4103-80FD-F82ACC4A413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9" name="テキスト ボックス 658">
          <a:extLst>
            <a:ext uri="{FF2B5EF4-FFF2-40B4-BE49-F238E27FC236}">
              <a16:creationId xmlns:a16="http://schemas.microsoft.com/office/drawing/2014/main" id="{490C8BD8-3AD7-4130-8E4E-47A1760A79D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0" name="直線コネクタ 659">
          <a:extLst>
            <a:ext uri="{FF2B5EF4-FFF2-40B4-BE49-F238E27FC236}">
              <a16:creationId xmlns:a16="http://schemas.microsoft.com/office/drawing/2014/main" id="{BD06F925-0C06-442C-8553-6388A3B0FB4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1" name="テキスト ボックス 660">
          <a:extLst>
            <a:ext uri="{FF2B5EF4-FFF2-40B4-BE49-F238E27FC236}">
              <a16:creationId xmlns:a16="http://schemas.microsoft.com/office/drawing/2014/main" id="{D60891C0-247E-4058-8169-1C6E35233D3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2" name="直線コネクタ 661">
          <a:extLst>
            <a:ext uri="{FF2B5EF4-FFF2-40B4-BE49-F238E27FC236}">
              <a16:creationId xmlns:a16="http://schemas.microsoft.com/office/drawing/2014/main" id="{0DB5879D-9570-4A06-86C4-81620906B0A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3" name="テキスト ボックス 662">
          <a:extLst>
            <a:ext uri="{FF2B5EF4-FFF2-40B4-BE49-F238E27FC236}">
              <a16:creationId xmlns:a16="http://schemas.microsoft.com/office/drawing/2014/main" id="{B0BE22C5-3FFE-4993-9F61-A6163380F42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4" name="直線コネクタ 663">
          <a:extLst>
            <a:ext uri="{FF2B5EF4-FFF2-40B4-BE49-F238E27FC236}">
              <a16:creationId xmlns:a16="http://schemas.microsoft.com/office/drawing/2014/main" id="{B526B05E-181A-4D9F-8DB2-AAAB964AB5F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5" name="テキスト ボックス 664">
          <a:extLst>
            <a:ext uri="{FF2B5EF4-FFF2-40B4-BE49-F238E27FC236}">
              <a16:creationId xmlns:a16="http://schemas.microsoft.com/office/drawing/2014/main" id="{7A1DFDC9-9D2A-4B23-B311-54B986DC1B1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6" name="直線コネクタ 665">
          <a:extLst>
            <a:ext uri="{FF2B5EF4-FFF2-40B4-BE49-F238E27FC236}">
              <a16:creationId xmlns:a16="http://schemas.microsoft.com/office/drawing/2014/main" id="{CB41D271-DBC0-45D2-BDC0-90F67155E61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7" name="テキスト ボックス 666">
          <a:extLst>
            <a:ext uri="{FF2B5EF4-FFF2-40B4-BE49-F238E27FC236}">
              <a16:creationId xmlns:a16="http://schemas.microsoft.com/office/drawing/2014/main" id="{C5C9C2D5-2B01-49E1-9179-0F77631E60C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6715BFD6-DA82-4721-9A82-057E76E5D8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C2B600D0-C340-4465-9AFD-EFE00ADD540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118655</xdr:rowOff>
    </xdr:from>
    <xdr:to>
      <xdr:col>85</xdr:col>
      <xdr:colOff>126364</xdr:colOff>
      <xdr:row>109</xdr:row>
      <xdr:rowOff>35379</xdr:rowOff>
    </xdr:to>
    <xdr:cxnSp macro="">
      <xdr:nvCxnSpPr>
        <xdr:cNvPr id="670" name="直線コネクタ 669">
          <a:extLst>
            <a:ext uri="{FF2B5EF4-FFF2-40B4-BE49-F238E27FC236}">
              <a16:creationId xmlns:a16="http://schemas.microsoft.com/office/drawing/2014/main" id="{30D4DC80-424E-4802-B8B2-D7701909D0F2}"/>
            </a:ext>
          </a:extLst>
        </xdr:cNvPr>
        <xdr:cNvCxnSpPr/>
      </xdr:nvCxnSpPr>
      <xdr:spPr>
        <a:xfrm flipV="1">
          <a:off x="16318864" y="17263655"/>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1" name="【公民館】&#10;有形固定資産減価償却率最小値テキスト">
          <a:extLst>
            <a:ext uri="{FF2B5EF4-FFF2-40B4-BE49-F238E27FC236}">
              <a16:creationId xmlns:a16="http://schemas.microsoft.com/office/drawing/2014/main" id="{0925A764-56D4-43CA-AFB2-6D0068A2CB0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2" name="直線コネクタ 671">
          <a:extLst>
            <a:ext uri="{FF2B5EF4-FFF2-40B4-BE49-F238E27FC236}">
              <a16:creationId xmlns:a16="http://schemas.microsoft.com/office/drawing/2014/main" id="{88E486F4-1D52-4F0D-AB89-EF8A4341F31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65332</xdr:rowOff>
    </xdr:from>
    <xdr:ext cx="405111" cy="259045"/>
    <xdr:sp macro="" textlink="">
      <xdr:nvSpPr>
        <xdr:cNvPr id="673" name="【公民館】&#10;有形固定資産減価償却率最大値テキスト">
          <a:extLst>
            <a:ext uri="{FF2B5EF4-FFF2-40B4-BE49-F238E27FC236}">
              <a16:creationId xmlns:a16="http://schemas.microsoft.com/office/drawing/2014/main" id="{15DF2F2C-FA22-483E-B238-D7E3D21FA676}"/>
            </a:ext>
          </a:extLst>
        </xdr:cNvPr>
        <xdr:cNvSpPr txBox="1"/>
      </xdr:nvSpPr>
      <xdr:spPr>
        <a:xfrm>
          <a:off x="16357600" y="1703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118655</xdr:rowOff>
    </xdr:from>
    <xdr:to>
      <xdr:col>86</xdr:col>
      <xdr:colOff>25400</xdr:colOff>
      <xdr:row>100</xdr:row>
      <xdr:rowOff>118655</xdr:rowOff>
    </xdr:to>
    <xdr:cxnSp macro="">
      <xdr:nvCxnSpPr>
        <xdr:cNvPr id="674" name="直線コネクタ 673">
          <a:extLst>
            <a:ext uri="{FF2B5EF4-FFF2-40B4-BE49-F238E27FC236}">
              <a16:creationId xmlns:a16="http://schemas.microsoft.com/office/drawing/2014/main" id="{7648E2C1-3A2E-4CDA-A322-887150ACC1F0}"/>
            </a:ext>
          </a:extLst>
        </xdr:cNvPr>
        <xdr:cNvCxnSpPr/>
      </xdr:nvCxnSpPr>
      <xdr:spPr>
        <a:xfrm>
          <a:off x="16230600" y="1726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23421</xdr:rowOff>
    </xdr:from>
    <xdr:ext cx="405111" cy="259045"/>
    <xdr:sp macro="" textlink="">
      <xdr:nvSpPr>
        <xdr:cNvPr id="675" name="【公民館】&#10;有形固定資産減価償却率平均値テキスト">
          <a:extLst>
            <a:ext uri="{FF2B5EF4-FFF2-40B4-BE49-F238E27FC236}">
              <a16:creationId xmlns:a16="http://schemas.microsoft.com/office/drawing/2014/main" id="{C3E7BDBF-8E81-44CE-9AAE-97B47503EF83}"/>
            </a:ext>
          </a:extLst>
        </xdr:cNvPr>
        <xdr:cNvSpPr txBox="1"/>
      </xdr:nvSpPr>
      <xdr:spPr>
        <a:xfrm>
          <a:off x="16357600" y="18197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676" name="フローチャート: 判断 675">
          <a:extLst>
            <a:ext uri="{FF2B5EF4-FFF2-40B4-BE49-F238E27FC236}">
              <a16:creationId xmlns:a16="http://schemas.microsoft.com/office/drawing/2014/main" id="{67CCBC5F-4C16-4544-82E3-B1DBB9ADB478}"/>
            </a:ext>
          </a:extLst>
        </xdr:cNvPr>
        <xdr:cNvSpPr/>
      </xdr:nvSpPr>
      <xdr:spPr>
        <a:xfrm>
          <a:off x="162687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15602</xdr:rowOff>
    </xdr:from>
    <xdr:to>
      <xdr:col>81</xdr:col>
      <xdr:colOff>101600</xdr:colOff>
      <xdr:row>106</xdr:row>
      <xdr:rowOff>117202</xdr:rowOff>
    </xdr:to>
    <xdr:sp macro="" textlink="">
      <xdr:nvSpPr>
        <xdr:cNvPr id="677" name="フローチャート: 判断 676">
          <a:extLst>
            <a:ext uri="{FF2B5EF4-FFF2-40B4-BE49-F238E27FC236}">
              <a16:creationId xmlns:a16="http://schemas.microsoft.com/office/drawing/2014/main" id="{0EDC7B85-7120-428B-B38C-CE212D850B47}"/>
            </a:ext>
          </a:extLst>
        </xdr:cNvPr>
        <xdr:cNvSpPr/>
      </xdr:nvSpPr>
      <xdr:spPr>
        <a:xfrm>
          <a:off x="15430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49893</xdr:rowOff>
    </xdr:from>
    <xdr:to>
      <xdr:col>76</xdr:col>
      <xdr:colOff>165100</xdr:colOff>
      <xdr:row>106</xdr:row>
      <xdr:rowOff>151493</xdr:rowOff>
    </xdr:to>
    <xdr:sp macro="" textlink="">
      <xdr:nvSpPr>
        <xdr:cNvPr id="678" name="フローチャート: 判断 677">
          <a:extLst>
            <a:ext uri="{FF2B5EF4-FFF2-40B4-BE49-F238E27FC236}">
              <a16:creationId xmlns:a16="http://schemas.microsoft.com/office/drawing/2014/main" id="{CE6D20E4-FE09-467C-B5AE-93F2E859D7A8}"/>
            </a:ext>
          </a:extLst>
        </xdr:cNvPr>
        <xdr:cNvSpPr/>
      </xdr:nvSpPr>
      <xdr:spPr>
        <a:xfrm>
          <a:off x="14541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679" name="フローチャート: 判断 678">
          <a:extLst>
            <a:ext uri="{FF2B5EF4-FFF2-40B4-BE49-F238E27FC236}">
              <a16:creationId xmlns:a16="http://schemas.microsoft.com/office/drawing/2014/main" id="{3AD88E41-F9B7-4612-A473-A61D3091A8B2}"/>
            </a:ext>
          </a:extLst>
        </xdr:cNvPr>
        <xdr:cNvSpPr/>
      </xdr:nvSpPr>
      <xdr:spPr>
        <a:xfrm>
          <a:off x="13652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61323</xdr:rowOff>
    </xdr:from>
    <xdr:to>
      <xdr:col>67</xdr:col>
      <xdr:colOff>101600</xdr:colOff>
      <xdr:row>106</xdr:row>
      <xdr:rowOff>162923</xdr:rowOff>
    </xdr:to>
    <xdr:sp macro="" textlink="">
      <xdr:nvSpPr>
        <xdr:cNvPr id="680" name="フローチャート: 判断 679">
          <a:extLst>
            <a:ext uri="{FF2B5EF4-FFF2-40B4-BE49-F238E27FC236}">
              <a16:creationId xmlns:a16="http://schemas.microsoft.com/office/drawing/2014/main" id="{930D878B-8C2A-49A5-9ABB-9E63A02A68B7}"/>
            </a:ext>
          </a:extLst>
        </xdr:cNvPr>
        <xdr:cNvSpPr/>
      </xdr:nvSpPr>
      <xdr:spPr>
        <a:xfrm>
          <a:off x="12763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F94BE83F-3FA0-48B2-ACE7-39816285D7C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4424D42A-AFA8-4D3E-A11D-67DAD68DB1B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92188DD4-A9BC-4057-88C2-40CB1AB6207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7C70DE11-B20A-4290-8C60-C6AC425FEA2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ACB22B2A-0593-447F-A4E2-C0592E5DEF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87449</xdr:rowOff>
    </xdr:from>
    <xdr:to>
      <xdr:col>85</xdr:col>
      <xdr:colOff>177800</xdr:colOff>
      <xdr:row>104</xdr:row>
      <xdr:rowOff>17599</xdr:rowOff>
    </xdr:to>
    <xdr:sp macro="" textlink="">
      <xdr:nvSpPr>
        <xdr:cNvPr id="686" name="楕円 685">
          <a:extLst>
            <a:ext uri="{FF2B5EF4-FFF2-40B4-BE49-F238E27FC236}">
              <a16:creationId xmlns:a16="http://schemas.microsoft.com/office/drawing/2014/main" id="{6101D23C-0B88-4453-A46B-B4B41E11172D}"/>
            </a:ext>
          </a:extLst>
        </xdr:cNvPr>
        <xdr:cNvSpPr/>
      </xdr:nvSpPr>
      <xdr:spPr>
        <a:xfrm>
          <a:off x="16268700" y="177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110326</xdr:rowOff>
    </xdr:from>
    <xdr:ext cx="405111" cy="259045"/>
    <xdr:sp macro="" textlink="">
      <xdr:nvSpPr>
        <xdr:cNvPr id="687" name="【公民館】&#10;有形固定資産減価償却率該当値テキスト">
          <a:extLst>
            <a:ext uri="{FF2B5EF4-FFF2-40B4-BE49-F238E27FC236}">
              <a16:creationId xmlns:a16="http://schemas.microsoft.com/office/drawing/2014/main" id="{FA257967-AC14-4485-94FC-D70936A754B1}"/>
            </a:ext>
          </a:extLst>
        </xdr:cNvPr>
        <xdr:cNvSpPr txBox="1"/>
      </xdr:nvSpPr>
      <xdr:spPr>
        <a:xfrm>
          <a:off x="16357600" y="1759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27032</xdr:rowOff>
    </xdr:from>
    <xdr:to>
      <xdr:col>81</xdr:col>
      <xdr:colOff>101600</xdr:colOff>
      <xdr:row>103</xdr:row>
      <xdr:rowOff>128632</xdr:rowOff>
    </xdr:to>
    <xdr:sp macro="" textlink="">
      <xdr:nvSpPr>
        <xdr:cNvPr id="688" name="楕円 687">
          <a:extLst>
            <a:ext uri="{FF2B5EF4-FFF2-40B4-BE49-F238E27FC236}">
              <a16:creationId xmlns:a16="http://schemas.microsoft.com/office/drawing/2014/main" id="{DB42A19F-AD24-4E46-B7E7-994FBC8F1E84}"/>
            </a:ext>
          </a:extLst>
        </xdr:cNvPr>
        <xdr:cNvSpPr/>
      </xdr:nvSpPr>
      <xdr:spPr>
        <a:xfrm>
          <a:off x="15430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77832</xdr:rowOff>
    </xdr:from>
    <xdr:to>
      <xdr:col>85</xdr:col>
      <xdr:colOff>127000</xdr:colOff>
      <xdr:row>103</xdr:row>
      <xdr:rowOff>138249</xdr:rowOff>
    </xdr:to>
    <xdr:cxnSp macro="">
      <xdr:nvCxnSpPr>
        <xdr:cNvPr id="689" name="直線コネクタ 688">
          <a:extLst>
            <a:ext uri="{FF2B5EF4-FFF2-40B4-BE49-F238E27FC236}">
              <a16:creationId xmlns:a16="http://schemas.microsoft.com/office/drawing/2014/main" id="{3182A959-EC06-4195-82BD-5D37BFD788EA}"/>
            </a:ext>
          </a:extLst>
        </xdr:cNvPr>
        <xdr:cNvCxnSpPr/>
      </xdr:nvCxnSpPr>
      <xdr:spPr>
        <a:xfrm>
          <a:off x="15481300" y="17737182"/>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139700</xdr:rowOff>
    </xdr:from>
    <xdr:to>
      <xdr:col>76</xdr:col>
      <xdr:colOff>165100</xdr:colOff>
      <xdr:row>103</xdr:row>
      <xdr:rowOff>69850</xdr:rowOff>
    </xdr:to>
    <xdr:sp macro="" textlink="">
      <xdr:nvSpPr>
        <xdr:cNvPr id="690" name="楕円 689">
          <a:extLst>
            <a:ext uri="{FF2B5EF4-FFF2-40B4-BE49-F238E27FC236}">
              <a16:creationId xmlns:a16="http://schemas.microsoft.com/office/drawing/2014/main" id="{A633AEB5-47A7-4FCD-BE9E-1F6803810A81}"/>
            </a:ext>
          </a:extLst>
        </xdr:cNvPr>
        <xdr:cNvSpPr/>
      </xdr:nvSpPr>
      <xdr:spPr>
        <a:xfrm>
          <a:off x="14541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19050</xdr:rowOff>
    </xdr:from>
    <xdr:to>
      <xdr:col>81</xdr:col>
      <xdr:colOff>50800</xdr:colOff>
      <xdr:row>103</xdr:row>
      <xdr:rowOff>77832</xdr:rowOff>
    </xdr:to>
    <xdr:cxnSp macro="">
      <xdr:nvCxnSpPr>
        <xdr:cNvPr id="691" name="直線コネクタ 690">
          <a:extLst>
            <a:ext uri="{FF2B5EF4-FFF2-40B4-BE49-F238E27FC236}">
              <a16:creationId xmlns:a16="http://schemas.microsoft.com/office/drawing/2014/main" id="{7C285698-60B2-43A2-87D9-8168CE0D972F}"/>
            </a:ext>
          </a:extLst>
        </xdr:cNvPr>
        <xdr:cNvCxnSpPr/>
      </xdr:nvCxnSpPr>
      <xdr:spPr>
        <a:xfrm>
          <a:off x="14592300" y="1767840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46627</xdr:rowOff>
    </xdr:from>
    <xdr:to>
      <xdr:col>72</xdr:col>
      <xdr:colOff>38100</xdr:colOff>
      <xdr:row>102</xdr:row>
      <xdr:rowOff>148227</xdr:rowOff>
    </xdr:to>
    <xdr:sp macro="" textlink="">
      <xdr:nvSpPr>
        <xdr:cNvPr id="692" name="楕円 691">
          <a:extLst>
            <a:ext uri="{FF2B5EF4-FFF2-40B4-BE49-F238E27FC236}">
              <a16:creationId xmlns:a16="http://schemas.microsoft.com/office/drawing/2014/main" id="{22F17840-CAF2-416E-96F4-561B000B7616}"/>
            </a:ext>
          </a:extLst>
        </xdr:cNvPr>
        <xdr:cNvSpPr/>
      </xdr:nvSpPr>
      <xdr:spPr>
        <a:xfrm>
          <a:off x="13652500" y="1753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97427</xdr:rowOff>
    </xdr:from>
    <xdr:to>
      <xdr:col>76</xdr:col>
      <xdr:colOff>114300</xdr:colOff>
      <xdr:row>103</xdr:row>
      <xdr:rowOff>19050</xdr:rowOff>
    </xdr:to>
    <xdr:cxnSp macro="">
      <xdr:nvCxnSpPr>
        <xdr:cNvPr id="693" name="直線コネクタ 692">
          <a:extLst>
            <a:ext uri="{FF2B5EF4-FFF2-40B4-BE49-F238E27FC236}">
              <a16:creationId xmlns:a16="http://schemas.microsoft.com/office/drawing/2014/main" id="{D98D4712-C4D6-4F72-9A34-6AC5E88B1380}"/>
            </a:ext>
          </a:extLst>
        </xdr:cNvPr>
        <xdr:cNvCxnSpPr/>
      </xdr:nvCxnSpPr>
      <xdr:spPr>
        <a:xfrm>
          <a:off x="13703300" y="17585327"/>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80918</xdr:rowOff>
    </xdr:from>
    <xdr:to>
      <xdr:col>67</xdr:col>
      <xdr:colOff>101600</xdr:colOff>
      <xdr:row>103</xdr:row>
      <xdr:rowOff>11068</xdr:rowOff>
    </xdr:to>
    <xdr:sp macro="" textlink="">
      <xdr:nvSpPr>
        <xdr:cNvPr id="694" name="楕円 693">
          <a:extLst>
            <a:ext uri="{FF2B5EF4-FFF2-40B4-BE49-F238E27FC236}">
              <a16:creationId xmlns:a16="http://schemas.microsoft.com/office/drawing/2014/main" id="{F100190D-4307-475A-812E-A10280084E41}"/>
            </a:ext>
          </a:extLst>
        </xdr:cNvPr>
        <xdr:cNvSpPr/>
      </xdr:nvSpPr>
      <xdr:spPr>
        <a:xfrm>
          <a:off x="12763500" y="1756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97427</xdr:rowOff>
    </xdr:from>
    <xdr:to>
      <xdr:col>71</xdr:col>
      <xdr:colOff>177800</xdr:colOff>
      <xdr:row>102</xdr:row>
      <xdr:rowOff>131718</xdr:rowOff>
    </xdr:to>
    <xdr:cxnSp macro="">
      <xdr:nvCxnSpPr>
        <xdr:cNvPr id="695" name="直線コネクタ 694">
          <a:extLst>
            <a:ext uri="{FF2B5EF4-FFF2-40B4-BE49-F238E27FC236}">
              <a16:creationId xmlns:a16="http://schemas.microsoft.com/office/drawing/2014/main" id="{092C40BB-ACA6-4EB5-8CA5-86A3A6B77749}"/>
            </a:ext>
          </a:extLst>
        </xdr:cNvPr>
        <xdr:cNvCxnSpPr/>
      </xdr:nvCxnSpPr>
      <xdr:spPr>
        <a:xfrm flipV="1">
          <a:off x="12814300" y="1758532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108329</xdr:rowOff>
    </xdr:from>
    <xdr:ext cx="405111" cy="259045"/>
    <xdr:sp macro="" textlink="">
      <xdr:nvSpPr>
        <xdr:cNvPr id="696" name="n_1aveValue【公民館】&#10;有形固定資産減価償却率">
          <a:extLst>
            <a:ext uri="{FF2B5EF4-FFF2-40B4-BE49-F238E27FC236}">
              <a16:creationId xmlns:a16="http://schemas.microsoft.com/office/drawing/2014/main" id="{E0D60FF9-C7BA-4C5A-96A7-9AFB60A749A6}"/>
            </a:ext>
          </a:extLst>
        </xdr:cNvPr>
        <xdr:cNvSpPr txBox="1"/>
      </xdr:nvSpPr>
      <xdr:spPr>
        <a:xfrm>
          <a:off x="152660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142620</xdr:rowOff>
    </xdr:from>
    <xdr:ext cx="405111" cy="259045"/>
    <xdr:sp macro="" textlink="">
      <xdr:nvSpPr>
        <xdr:cNvPr id="697" name="n_2aveValue【公民館】&#10;有形固定資産減価償却率">
          <a:extLst>
            <a:ext uri="{FF2B5EF4-FFF2-40B4-BE49-F238E27FC236}">
              <a16:creationId xmlns:a16="http://schemas.microsoft.com/office/drawing/2014/main" id="{399DD8BD-880A-49AB-B1DC-8F9614026EC2}"/>
            </a:ext>
          </a:extLst>
        </xdr:cNvPr>
        <xdr:cNvSpPr txBox="1"/>
      </xdr:nvSpPr>
      <xdr:spPr>
        <a:xfrm>
          <a:off x="14389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698" name="n_3aveValue【公民館】&#10;有形固定資産減価償却率">
          <a:extLst>
            <a:ext uri="{FF2B5EF4-FFF2-40B4-BE49-F238E27FC236}">
              <a16:creationId xmlns:a16="http://schemas.microsoft.com/office/drawing/2014/main" id="{94E7F486-49CA-4F56-9FEB-9BFC69901505}"/>
            </a:ext>
          </a:extLst>
        </xdr:cNvPr>
        <xdr:cNvSpPr txBox="1"/>
      </xdr:nvSpPr>
      <xdr:spPr>
        <a:xfrm>
          <a:off x="13500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154050</xdr:rowOff>
    </xdr:from>
    <xdr:ext cx="405111" cy="259045"/>
    <xdr:sp macro="" textlink="">
      <xdr:nvSpPr>
        <xdr:cNvPr id="699" name="n_4aveValue【公民館】&#10;有形固定資産減価償却率">
          <a:extLst>
            <a:ext uri="{FF2B5EF4-FFF2-40B4-BE49-F238E27FC236}">
              <a16:creationId xmlns:a16="http://schemas.microsoft.com/office/drawing/2014/main" id="{70605501-C277-405C-8839-85416B75D7A8}"/>
            </a:ext>
          </a:extLst>
        </xdr:cNvPr>
        <xdr:cNvSpPr txBox="1"/>
      </xdr:nvSpPr>
      <xdr:spPr>
        <a:xfrm>
          <a:off x="12611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145159</xdr:rowOff>
    </xdr:from>
    <xdr:ext cx="405111" cy="259045"/>
    <xdr:sp macro="" textlink="">
      <xdr:nvSpPr>
        <xdr:cNvPr id="700" name="n_1mainValue【公民館】&#10;有形固定資産減価償却率">
          <a:extLst>
            <a:ext uri="{FF2B5EF4-FFF2-40B4-BE49-F238E27FC236}">
              <a16:creationId xmlns:a16="http://schemas.microsoft.com/office/drawing/2014/main" id="{4EFE9C70-3980-477B-8B4A-4BC6ABE090DD}"/>
            </a:ext>
          </a:extLst>
        </xdr:cNvPr>
        <xdr:cNvSpPr txBox="1"/>
      </xdr:nvSpPr>
      <xdr:spPr>
        <a:xfrm>
          <a:off x="152660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86377</xdr:rowOff>
    </xdr:from>
    <xdr:ext cx="405111" cy="259045"/>
    <xdr:sp macro="" textlink="">
      <xdr:nvSpPr>
        <xdr:cNvPr id="701" name="n_2mainValue【公民館】&#10;有形固定資産減価償却率">
          <a:extLst>
            <a:ext uri="{FF2B5EF4-FFF2-40B4-BE49-F238E27FC236}">
              <a16:creationId xmlns:a16="http://schemas.microsoft.com/office/drawing/2014/main" id="{0FFECED8-98FB-4208-8DD9-88B95BC3B273}"/>
            </a:ext>
          </a:extLst>
        </xdr:cNvPr>
        <xdr:cNvSpPr txBox="1"/>
      </xdr:nvSpPr>
      <xdr:spPr>
        <a:xfrm>
          <a:off x="14389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164754</xdr:rowOff>
    </xdr:from>
    <xdr:ext cx="405111" cy="259045"/>
    <xdr:sp macro="" textlink="">
      <xdr:nvSpPr>
        <xdr:cNvPr id="702" name="n_3mainValue【公民館】&#10;有形固定資産減価償却率">
          <a:extLst>
            <a:ext uri="{FF2B5EF4-FFF2-40B4-BE49-F238E27FC236}">
              <a16:creationId xmlns:a16="http://schemas.microsoft.com/office/drawing/2014/main" id="{49973D60-FFF9-4733-B480-01DF94D76021}"/>
            </a:ext>
          </a:extLst>
        </xdr:cNvPr>
        <xdr:cNvSpPr txBox="1"/>
      </xdr:nvSpPr>
      <xdr:spPr>
        <a:xfrm>
          <a:off x="13500744" y="1730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27595</xdr:rowOff>
    </xdr:from>
    <xdr:ext cx="405111" cy="259045"/>
    <xdr:sp macro="" textlink="">
      <xdr:nvSpPr>
        <xdr:cNvPr id="703" name="n_4mainValue【公民館】&#10;有形固定資産減価償却率">
          <a:extLst>
            <a:ext uri="{FF2B5EF4-FFF2-40B4-BE49-F238E27FC236}">
              <a16:creationId xmlns:a16="http://schemas.microsoft.com/office/drawing/2014/main" id="{0A68B552-0B36-410D-97D1-92507B6E8446}"/>
            </a:ext>
          </a:extLst>
        </xdr:cNvPr>
        <xdr:cNvSpPr txBox="1"/>
      </xdr:nvSpPr>
      <xdr:spPr>
        <a:xfrm>
          <a:off x="12611744" y="1734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78C52E62-41F3-4933-B3E9-40D507D01F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0B69C808-8554-496B-9934-CDFAEB5BDC0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AEF477CE-9975-4F28-9478-0C034AB89A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5A237BD2-C830-40C7-BC43-9A8D8F8BF09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5F230FDF-5A80-4549-AFF1-FEAE91D955D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E8D31DC3-1066-4F43-A62D-D039AF897C0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2A4A82A6-ED54-4D60-A086-B68535C3C02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E9555AEC-428B-4818-BD4B-5BF5FDA60A4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CD2EB64A-6C9D-4C70-9646-7882D6370B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9F498DD5-7421-4A45-AFD3-FD5CE69CE25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C296592A-4AB1-4937-8EC3-FE12B267EE8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05CEDA77-01B0-467B-9E22-48598344285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984A4F89-7FC7-44A8-9194-89FD464FABB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A205375A-2928-4D04-9745-45440945C1E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516DF173-59A6-48B4-B102-450A58E2C3E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0645822C-445D-42B1-A842-CBCDAEA4C1D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327A7971-87D7-4F74-B177-660BB79F563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25DF3A29-449A-4421-A84B-7857E2FD0CF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F50EEDB3-D5F7-4BBD-91C6-45E6219E08F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7C464607-0B8E-4CFA-8B6A-13C0A19BA90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7C4D5D86-07AB-48A2-963A-7DAA3744F33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7ACB2CA2-6660-4667-AFEE-1D9482E4D73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C015DB5D-13A9-47EC-887B-F4D6A370501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542D3BC4-F02E-4E97-92B0-4BADC343DDB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A3D7E4E2-CE2B-4519-8360-DB267C562C7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77288</xdr:rowOff>
    </xdr:from>
    <xdr:to>
      <xdr:col>116</xdr:col>
      <xdr:colOff>62864</xdr:colOff>
      <xdr:row>109</xdr:row>
      <xdr:rowOff>16873</xdr:rowOff>
    </xdr:to>
    <xdr:cxnSp macro="">
      <xdr:nvCxnSpPr>
        <xdr:cNvPr id="729" name="直線コネクタ 728">
          <a:extLst>
            <a:ext uri="{FF2B5EF4-FFF2-40B4-BE49-F238E27FC236}">
              <a16:creationId xmlns:a16="http://schemas.microsoft.com/office/drawing/2014/main" id="{71792170-FA87-4927-B8D6-60E3400F48F2}"/>
            </a:ext>
          </a:extLst>
        </xdr:cNvPr>
        <xdr:cNvCxnSpPr/>
      </xdr:nvCxnSpPr>
      <xdr:spPr>
        <a:xfrm flipV="1">
          <a:off x="22160864" y="1722228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20700</xdr:rowOff>
    </xdr:from>
    <xdr:ext cx="469744" cy="259045"/>
    <xdr:sp macro="" textlink="">
      <xdr:nvSpPr>
        <xdr:cNvPr id="730" name="【公民館】&#10;一人当たり面積最小値テキスト">
          <a:extLst>
            <a:ext uri="{FF2B5EF4-FFF2-40B4-BE49-F238E27FC236}">
              <a16:creationId xmlns:a16="http://schemas.microsoft.com/office/drawing/2014/main" id="{F5C31547-5282-43BF-B807-97E4B75E2E59}"/>
            </a:ext>
          </a:extLst>
        </xdr:cNvPr>
        <xdr:cNvSpPr txBox="1"/>
      </xdr:nvSpPr>
      <xdr:spPr>
        <a:xfrm>
          <a:off x="22199600" y="1870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16873</xdr:rowOff>
    </xdr:from>
    <xdr:to>
      <xdr:col>116</xdr:col>
      <xdr:colOff>152400</xdr:colOff>
      <xdr:row>109</xdr:row>
      <xdr:rowOff>16873</xdr:rowOff>
    </xdr:to>
    <xdr:cxnSp macro="">
      <xdr:nvCxnSpPr>
        <xdr:cNvPr id="731" name="直線コネクタ 730">
          <a:extLst>
            <a:ext uri="{FF2B5EF4-FFF2-40B4-BE49-F238E27FC236}">
              <a16:creationId xmlns:a16="http://schemas.microsoft.com/office/drawing/2014/main" id="{B9792425-02C3-498B-B82E-76F244C440E7}"/>
            </a:ext>
          </a:extLst>
        </xdr:cNvPr>
        <xdr:cNvCxnSpPr/>
      </xdr:nvCxnSpPr>
      <xdr:spPr>
        <a:xfrm>
          <a:off x="22072600" y="18704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23965</xdr:rowOff>
    </xdr:from>
    <xdr:ext cx="469744" cy="259045"/>
    <xdr:sp macro="" textlink="">
      <xdr:nvSpPr>
        <xdr:cNvPr id="732" name="【公民館】&#10;一人当たり面積最大値テキスト">
          <a:extLst>
            <a:ext uri="{FF2B5EF4-FFF2-40B4-BE49-F238E27FC236}">
              <a16:creationId xmlns:a16="http://schemas.microsoft.com/office/drawing/2014/main" id="{44BD5F9F-9F60-4738-954B-DD659014D210}"/>
            </a:ext>
          </a:extLst>
        </xdr:cNvPr>
        <xdr:cNvSpPr txBox="1"/>
      </xdr:nvSpPr>
      <xdr:spPr>
        <a:xfrm>
          <a:off x="22199600" y="1699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77288</xdr:rowOff>
    </xdr:from>
    <xdr:to>
      <xdr:col>116</xdr:col>
      <xdr:colOff>152400</xdr:colOff>
      <xdr:row>100</xdr:row>
      <xdr:rowOff>77288</xdr:rowOff>
    </xdr:to>
    <xdr:cxnSp macro="">
      <xdr:nvCxnSpPr>
        <xdr:cNvPr id="733" name="直線コネクタ 732">
          <a:extLst>
            <a:ext uri="{FF2B5EF4-FFF2-40B4-BE49-F238E27FC236}">
              <a16:creationId xmlns:a16="http://schemas.microsoft.com/office/drawing/2014/main" id="{C6B7CF64-C83A-40CA-83B6-FD755913AB66}"/>
            </a:ext>
          </a:extLst>
        </xdr:cNvPr>
        <xdr:cNvCxnSpPr/>
      </xdr:nvCxnSpPr>
      <xdr:spPr>
        <a:xfrm>
          <a:off x="22072600" y="17222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110326</xdr:rowOff>
    </xdr:from>
    <xdr:ext cx="469744" cy="259045"/>
    <xdr:sp macro="" textlink="">
      <xdr:nvSpPr>
        <xdr:cNvPr id="734" name="【公民館】&#10;一人当たり面積平均値テキスト">
          <a:extLst>
            <a:ext uri="{FF2B5EF4-FFF2-40B4-BE49-F238E27FC236}">
              <a16:creationId xmlns:a16="http://schemas.microsoft.com/office/drawing/2014/main" id="{C978086F-4767-4BCC-900D-DF63C8234880}"/>
            </a:ext>
          </a:extLst>
        </xdr:cNvPr>
        <xdr:cNvSpPr txBox="1"/>
      </xdr:nvSpPr>
      <xdr:spPr>
        <a:xfrm>
          <a:off x="22199600" y="1811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735" name="フローチャート: 判断 734">
          <a:extLst>
            <a:ext uri="{FF2B5EF4-FFF2-40B4-BE49-F238E27FC236}">
              <a16:creationId xmlns:a16="http://schemas.microsoft.com/office/drawing/2014/main" id="{AA99E4C3-73EB-4847-9E82-07E90B0653CA}"/>
            </a:ext>
          </a:extLst>
        </xdr:cNvPr>
        <xdr:cNvSpPr/>
      </xdr:nvSpPr>
      <xdr:spPr>
        <a:xfrm>
          <a:off x="221107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90714</xdr:rowOff>
    </xdr:from>
    <xdr:to>
      <xdr:col>112</xdr:col>
      <xdr:colOff>38100</xdr:colOff>
      <xdr:row>107</xdr:row>
      <xdr:rowOff>20864</xdr:rowOff>
    </xdr:to>
    <xdr:sp macro="" textlink="">
      <xdr:nvSpPr>
        <xdr:cNvPr id="736" name="フローチャート: 判断 735">
          <a:extLst>
            <a:ext uri="{FF2B5EF4-FFF2-40B4-BE49-F238E27FC236}">
              <a16:creationId xmlns:a16="http://schemas.microsoft.com/office/drawing/2014/main" id="{09B31588-F646-425B-9692-A98294A9FE10}"/>
            </a:ext>
          </a:extLst>
        </xdr:cNvPr>
        <xdr:cNvSpPr/>
      </xdr:nvSpPr>
      <xdr:spPr>
        <a:xfrm>
          <a:off x="21272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76563</xdr:rowOff>
    </xdr:from>
    <xdr:to>
      <xdr:col>107</xdr:col>
      <xdr:colOff>101600</xdr:colOff>
      <xdr:row>107</xdr:row>
      <xdr:rowOff>6713</xdr:rowOff>
    </xdr:to>
    <xdr:sp macro="" textlink="">
      <xdr:nvSpPr>
        <xdr:cNvPr id="737" name="フローチャート: 判断 736">
          <a:extLst>
            <a:ext uri="{FF2B5EF4-FFF2-40B4-BE49-F238E27FC236}">
              <a16:creationId xmlns:a16="http://schemas.microsoft.com/office/drawing/2014/main" id="{BF417F84-FD13-4D0C-91CF-E2E7BD78567C}"/>
            </a:ext>
          </a:extLst>
        </xdr:cNvPr>
        <xdr:cNvSpPr/>
      </xdr:nvSpPr>
      <xdr:spPr>
        <a:xfrm>
          <a:off x="20383500" y="18250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68943</xdr:rowOff>
    </xdr:from>
    <xdr:to>
      <xdr:col>102</xdr:col>
      <xdr:colOff>165100</xdr:colOff>
      <xdr:row>106</xdr:row>
      <xdr:rowOff>170543</xdr:rowOff>
    </xdr:to>
    <xdr:sp macro="" textlink="">
      <xdr:nvSpPr>
        <xdr:cNvPr id="738" name="フローチャート: 判断 737">
          <a:extLst>
            <a:ext uri="{FF2B5EF4-FFF2-40B4-BE49-F238E27FC236}">
              <a16:creationId xmlns:a16="http://schemas.microsoft.com/office/drawing/2014/main" id="{9ACB4B42-2D3A-487A-BE77-EB04D0FA2EBF}"/>
            </a:ext>
          </a:extLst>
        </xdr:cNvPr>
        <xdr:cNvSpPr/>
      </xdr:nvSpPr>
      <xdr:spPr>
        <a:xfrm>
          <a:off x="19494500" y="1824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73298</xdr:rowOff>
    </xdr:from>
    <xdr:to>
      <xdr:col>98</xdr:col>
      <xdr:colOff>38100</xdr:colOff>
      <xdr:row>107</xdr:row>
      <xdr:rowOff>3448</xdr:rowOff>
    </xdr:to>
    <xdr:sp macro="" textlink="">
      <xdr:nvSpPr>
        <xdr:cNvPr id="739" name="フローチャート: 判断 738">
          <a:extLst>
            <a:ext uri="{FF2B5EF4-FFF2-40B4-BE49-F238E27FC236}">
              <a16:creationId xmlns:a16="http://schemas.microsoft.com/office/drawing/2014/main" id="{7702EDC4-C8AA-4235-B206-E4AB6B007214}"/>
            </a:ext>
          </a:extLst>
        </xdr:cNvPr>
        <xdr:cNvSpPr/>
      </xdr:nvSpPr>
      <xdr:spPr>
        <a:xfrm>
          <a:off x="18605500" y="1824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381D04F9-2E85-4B2E-97FA-E300BCF8CCA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2691EB1-20DF-49E4-9984-EBC159257C8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81BACA70-503F-4C5F-9AB0-D9CBB295D9C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3C8D50FA-0DD7-44D6-9487-0615F68326B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EA4B8655-123E-4803-83E4-D5CE96F4A16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166370</xdr:rowOff>
    </xdr:from>
    <xdr:to>
      <xdr:col>116</xdr:col>
      <xdr:colOff>114300</xdr:colOff>
      <xdr:row>108</xdr:row>
      <xdr:rowOff>96520</xdr:rowOff>
    </xdr:to>
    <xdr:sp macro="" textlink="">
      <xdr:nvSpPr>
        <xdr:cNvPr id="745" name="楕円 744">
          <a:extLst>
            <a:ext uri="{FF2B5EF4-FFF2-40B4-BE49-F238E27FC236}">
              <a16:creationId xmlns:a16="http://schemas.microsoft.com/office/drawing/2014/main" id="{5BBEB4EE-2EAF-4169-B81F-33B04049427B}"/>
            </a:ext>
          </a:extLst>
        </xdr:cNvPr>
        <xdr:cNvSpPr/>
      </xdr:nvSpPr>
      <xdr:spPr>
        <a:xfrm>
          <a:off x="221107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144797</xdr:rowOff>
    </xdr:from>
    <xdr:ext cx="469744" cy="259045"/>
    <xdr:sp macro="" textlink="">
      <xdr:nvSpPr>
        <xdr:cNvPr id="746" name="【公民館】&#10;一人当たり面積該当値テキスト">
          <a:extLst>
            <a:ext uri="{FF2B5EF4-FFF2-40B4-BE49-F238E27FC236}">
              <a16:creationId xmlns:a16="http://schemas.microsoft.com/office/drawing/2014/main" id="{8BC151B5-D079-430C-A90B-C5264AD6A909}"/>
            </a:ext>
          </a:extLst>
        </xdr:cNvPr>
        <xdr:cNvSpPr txBox="1"/>
      </xdr:nvSpPr>
      <xdr:spPr>
        <a:xfrm>
          <a:off x="22199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168548</xdr:rowOff>
    </xdr:from>
    <xdr:to>
      <xdr:col>112</xdr:col>
      <xdr:colOff>38100</xdr:colOff>
      <xdr:row>108</xdr:row>
      <xdr:rowOff>98698</xdr:rowOff>
    </xdr:to>
    <xdr:sp macro="" textlink="">
      <xdr:nvSpPr>
        <xdr:cNvPr id="747" name="楕円 746">
          <a:extLst>
            <a:ext uri="{FF2B5EF4-FFF2-40B4-BE49-F238E27FC236}">
              <a16:creationId xmlns:a16="http://schemas.microsoft.com/office/drawing/2014/main" id="{AD671329-186B-4FE8-B2DF-09DF16CCE2D5}"/>
            </a:ext>
          </a:extLst>
        </xdr:cNvPr>
        <xdr:cNvSpPr/>
      </xdr:nvSpPr>
      <xdr:spPr>
        <a:xfrm>
          <a:off x="21272500" y="1851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45720</xdr:rowOff>
    </xdr:from>
    <xdr:to>
      <xdr:col>116</xdr:col>
      <xdr:colOff>63500</xdr:colOff>
      <xdr:row>108</xdr:row>
      <xdr:rowOff>47898</xdr:rowOff>
    </xdr:to>
    <xdr:cxnSp macro="">
      <xdr:nvCxnSpPr>
        <xdr:cNvPr id="748" name="直線コネクタ 747">
          <a:extLst>
            <a:ext uri="{FF2B5EF4-FFF2-40B4-BE49-F238E27FC236}">
              <a16:creationId xmlns:a16="http://schemas.microsoft.com/office/drawing/2014/main" id="{730ACA3D-C1A3-49C5-B2BF-73A3B2F4F5CC}"/>
            </a:ext>
          </a:extLst>
        </xdr:cNvPr>
        <xdr:cNvCxnSpPr/>
      </xdr:nvCxnSpPr>
      <xdr:spPr>
        <a:xfrm flipV="1">
          <a:off x="21323300" y="18562320"/>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170724</xdr:rowOff>
    </xdr:from>
    <xdr:to>
      <xdr:col>107</xdr:col>
      <xdr:colOff>101600</xdr:colOff>
      <xdr:row>108</xdr:row>
      <xdr:rowOff>100874</xdr:rowOff>
    </xdr:to>
    <xdr:sp macro="" textlink="">
      <xdr:nvSpPr>
        <xdr:cNvPr id="749" name="楕円 748">
          <a:extLst>
            <a:ext uri="{FF2B5EF4-FFF2-40B4-BE49-F238E27FC236}">
              <a16:creationId xmlns:a16="http://schemas.microsoft.com/office/drawing/2014/main" id="{358F5A7C-DCEA-4106-9A2D-E572C1CF0849}"/>
            </a:ext>
          </a:extLst>
        </xdr:cNvPr>
        <xdr:cNvSpPr/>
      </xdr:nvSpPr>
      <xdr:spPr>
        <a:xfrm>
          <a:off x="20383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47898</xdr:rowOff>
    </xdr:from>
    <xdr:to>
      <xdr:col>111</xdr:col>
      <xdr:colOff>177800</xdr:colOff>
      <xdr:row>108</xdr:row>
      <xdr:rowOff>50074</xdr:rowOff>
    </xdr:to>
    <xdr:cxnSp macro="">
      <xdr:nvCxnSpPr>
        <xdr:cNvPr id="750" name="直線コネクタ 749">
          <a:extLst>
            <a:ext uri="{FF2B5EF4-FFF2-40B4-BE49-F238E27FC236}">
              <a16:creationId xmlns:a16="http://schemas.microsoft.com/office/drawing/2014/main" id="{D21E4E45-C842-4854-9D52-348349C07323}"/>
            </a:ext>
          </a:extLst>
        </xdr:cNvPr>
        <xdr:cNvCxnSpPr/>
      </xdr:nvCxnSpPr>
      <xdr:spPr>
        <a:xfrm flipV="1">
          <a:off x="20434300" y="18564498"/>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2539</xdr:rowOff>
    </xdr:from>
    <xdr:to>
      <xdr:col>102</xdr:col>
      <xdr:colOff>165100</xdr:colOff>
      <xdr:row>108</xdr:row>
      <xdr:rowOff>104139</xdr:rowOff>
    </xdr:to>
    <xdr:sp macro="" textlink="">
      <xdr:nvSpPr>
        <xdr:cNvPr id="751" name="楕円 750">
          <a:extLst>
            <a:ext uri="{FF2B5EF4-FFF2-40B4-BE49-F238E27FC236}">
              <a16:creationId xmlns:a16="http://schemas.microsoft.com/office/drawing/2014/main" id="{17ABD40E-0A95-478A-84FF-D7C027E67011}"/>
            </a:ext>
          </a:extLst>
        </xdr:cNvPr>
        <xdr:cNvSpPr/>
      </xdr:nvSpPr>
      <xdr:spPr>
        <a:xfrm>
          <a:off x="19494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50074</xdr:rowOff>
    </xdr:from>
    <xdr:to>
      <xdr:col>107</xdr:col>
      <xdr:colOff>50800</xdr:colOff>
      <xdr:row>108</xdr:row>
      <xdr:rowOff>53339</xdr:rowOff>
    </xdr:to>
    <xdr:cxnSp macro="">
      <xdr:nvCxnSpPr>
        <xdr:cNvPr id="752" name="直線コネクタ 751">
          <a:extLst>
            <a:ext uri="{FF2B5EF4-FFF2-40B4-BE49-F238E27FC236}">
              <a16:creationId xmlns:a16="http://schemas.microsoft.com/office/drawing/2014/main" id="{4E789F30-2197-45F2-83CC-65FC67460A96}"/>
            </a:ext>
          </a:extLst>
        </xdr:cNvPr>
        <xdr:cNvCxnSpPr/>
      </xdr:nvCxnSpPr>
      <xdr:spPr>
        <a:xfrm flipV="1">
          <a:off x="19545300" y="185666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3629</xdr:rowOff>
    </xdr:from>
    <xdr:to>
      <xdr:col>98</xdr:col>
      <xdr:colOff>38100</xdr:colOff>
      <xdr:row>108</xdr:row>
      <xdr:rowOff>105229</xdr:rowOff>
    </xdr:to>
    <xdr:sp macro="" textlink="">
      <xdr:nvSpPr>
        <xdr:cNvPr id="753" name="楕円 752">
          <a:extLst>
            <a:ext uri="{FF2B5EF4-FFF2-40B4-BE49-F238E27FC236}">
              <a16:creationId xmlns:a16="http://schemas.microsoft.com/office/drawing/2014/main" id="{00B4C6BD-5657-4E8B-BEFA-6C552907851E}"/>
            </a:ext>
          </a:extLst>
        </xdr:cNvPr>
        <xdr:cNvSpPr/>
      </xdr:nvSpPr>
      <xdr:spPr>
        <a:xfrm>
          <a:off x="18605500" y="1852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53339</xdr:rowOff>
    </xdr:from>
    <xdr:to>
      <xdr:col>102</xdr:col>
      <xdr:colOff>114300</xdr:colOff>
      <xdr:row>108</xdr:row>
      <xdr:rowOff>54429</xdr:rowOff>
    </xdr:to>
    <xdr:cxnSp macro="">
      <xdr:nvCxnSpPr>
        <xdr:cNvPr id="754" name="直線コネクタ 753">
          <a:extLst>
            <a:ext uri="{FF2B5EF4-FFF2-40B4-BE49-F238E27FC236}">
              <a16:creationId xmlns:a16="http://schemas.microsoft.com/office/drawing/2014/main" id="{08EEE5C7-E12B-49C9-91F0-68765DFA1848}"/>
            </a:ext>
          </a:extLst>
        </xdr:cNvPr>
        <xdr:cNvCxnSpPr/>
      </xdr:nvCxnSpPr>
      <xdr:spPr>
        <a:xfrm flipV="1">
          <a:off x="18656300" y="18569939"/>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37391</xdr:rowOff>
    </xdr:from>
    <xdr:ext cx="469744" cy="259045"/>
    <xdr:sp macro="" textlink="">
      <xdr:nvSpPr>
        <xdr:cNvPr id="755" name="n_1aveValue【公民館】&#10;一人当たり面積">
          <a:extLst>
            <a:ext uri="{FF2B5EF4-FFF2-40B4-BE49-F238E27FC236}">
              <a16:creationId xmlns:a16="http://schemas.microsoft.com/office/drawing/2014/main" id="{47DE2423-9A9B-4F25-8A13-48FAE01B970F}"/>
            </a:ext>
          </a:extLst>
        </xdr:cNvPr>
        <xdr:cNvSpPr txBox="1"/>
      </xdr:nvSpPr>
      <xdr:spPr>
        <a:xfrm>
          <a:off x="21075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23240</xdr:rowOff>
    </xdr:from>
    <xdr:ext cx="469744" cy="259045"/>
    <xdr:sp macro="" textlink="">
      <xdr:nvSpPr>
        <xdr:cNvPr id="756" name="n_2aveValue【公民館】&#10;一人当たり面積">
          <a:extLst>
            <a:ext uri="{FF2B5EF4-FFF2-40B4-BE49-F238E27FC236}">
              <a16:creationId xmlns:a16="http://schemas.microsoft.com/office/drawing/2014/main" id="{12069ECF-08B6-4D97-A351-230EF7798184}"/>
            </a:ext>
          </a:extLst>
        </xdr:cNvPr>
        <xdr:cNvSpPr txBox="1"/>
      </xdr:nvSpPr>
      <xdr:spPr>
        <a:xfrm>
          <a:off x="20199427" y="180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15620</xdr:rowOff>
    </xdr:from>
    <xdr:ext cx="469744" cy="259045"/>
    <xdr:sp macro="" textlink="">
      <xdr:nvSpPr>
        <xdr:cNvPr id="757" name="n_3aveValue【公民館】&#10;一人当たり面積">
          <a:extLst>
            <a:ext uri="{FF2B5EF4-FFF2-40B4-BE49-F238E27FC236}">
              <a16:creationId xmlns:a16="http://schemas.microsoft.com/office/drawing/2014/main" id="{7E2EBF03-2EF0-4EEA-AFE4-4237E72F6A29}"/>
            </a:ext>
          </a:extLst>
        </xdr:cNvPr>
        <xdr:cNvSpPr txBox="1"/>
      </xdr:nvSpPr>
      <xdr:spPr>
        <a:xfrm>
          <a:off x="19310427" y="1801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19975</xdr:rowOff>
    </xdr:from>
    <xdr:ext cx="469744" cy="259045"/>
    <xdr:sp macro="" textlink="">
      <xdr:nvSpPr>
        <xdr:cNvPr id="758" name="n_4aveValue【公民館】&#10;一人当たり面積">
          <a:extLst>
            <a:ext uri="{FF2B5EF4-FFF2-40B4-BE49-F238E27FC236}">
              <a16:creationId xmlns:a16="http://schemas.microsoft.com/office/drawing/2014/main" id="{9856D36B-18C8-4253-A299-D55669056110}"/>
            </a:ext>
          </a:extLst>
        </xdr:cNvPr>
        <xdr:cNvSpPr txBox="1"/>
      </xdr:nvSpPr>
      <xdr:spPr>
        <a:xfrm>
          <a:off x="18421427" y="1802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89825</xdr:rowOff>
    </xdr:from>
    <xdr:ext cx="469744" cy="259045"/>
    <xdr:sp macro="" textlink="">
      <xdr:nvSpPr>
        <xdr:cNvPr id="759" name="n_1mainValue【公民館】&#10;一人当たり面積">
          <a:extLst>
            <a:ext uri="{FF2B5EF4-FFF2-40B4-BE49-F238E27FC236}">
              <a16:creationId xmlns:a16="http://schemas.microsoft.com/office/drawing/2014/main" id="{C59E8292-A09E-40ED-B2F9-5FC0A3B12A94}"/>
            </a:ext>
          </a:extLst>
        </xdr:cNvPr>
        <xdr:cNvSpPr txBox="1"/>
      </xdr:nvSpPr>
      <xdr:spPr>
        <a:xfrm>
          <a:off x="21075727" y="1860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92001</xdr:rowOff>
    </xdr:from>
    <xdr:ext cx="469744" cy="259045"/>
    <xdr:sp macro="" textlink="">
      <xdr:nvSpPr>
        <xdr:cNvPr id="760" name="n_2mainValue【公民館】&#10;一人当たり面積">
          <a:extLst>
            <a:ext uri="{FF2B5EF4-FFF2-40B4-BE49-F238E27FC236}">
              <a16:creationId xmlns:a16="http://schemas.microsoft.com/office/drawing/2014/main" id="{FD984F91-85A4-4DD8-8676-731FE1199EE9}"/>
            </a:ext>
          </a:extLst>
        </xdr:cNvPr>
        <xdr:cNvSpPr txBox="1"/>
      </xdr:nvSpPr>
      <xdr:spPr>
        <a:xfrm>
          <a:off x="20199427" y="1860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95266</xdr:rowOff>
    </xdr:from>
    <xdr:ext cx="469744" cy="259045"/>
    <xdr:sp macro="" textlink="">
      <xdr:nvSpPr>
        <xdr:cNvPr id="761" name="n_3mainValue【公民館】&#10;一人当たり面積">
          <a:extLst>
            <a:ext uri="{FF2B5EF4-FFF2-40B4-BE49-F238E27FC236}">
              <a16:creationId xmlns:a16="http://schemas.microsoft.com/office/drawing/2014/main" id="{21073F7F-8DFA-4957-874D-A97732E93089}"/>
            </a:ext>
          </a:extLst>
        </xdr:cNvPr>
        <xdr:cNvSpPr txBox="1"/>
      </xdr:nvSpPr>
      <xdr:spPr>
        <a:xfrm>
          <a:off x="19310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96356</xdr:rowOff>
    </xdr:from>
    <xdr:ext cx="469744" cy="259045"/>
    <xdr:sp macro="" textlink="">
      <xdr:nvSpPr>
        <xdr:cNvPr id="762" name="n_4mainValue【公民館】&#10;一人当たり面積">
          <a:extLst>
            <a:ext uri="{FF2B5EF4-FFF2-40B4-BE49-F238E27FC236}">
              <a16:creationId xmlns:a16="http://schemas.microsoft.com/office/drawing/2014/main" id="{FC672C96-1132-40CE-83E7-A7C741EEE5B4}"/>
            </a:ext>
          </a:extLst>
        </xdr:cNvPr>
        <xdr:cNvSpPr txBox="1"/>
      </xdr:nvSpPr>
      <xdr:spPr>
        <a:xfrm>
          <a:off x="18421427" y="1861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DB0168E4-B5CE-490D-BF27-F60DFE117B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1B171C7C-9284-42FA-9C06-718EE96FF3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591A4793-DD98-4F6A-8FC8-F8CCC25B47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道路の有形固定資産減価償却率は類似団体平均より１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．９ポイントも高く、前年度よりも２．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学校施設については、小学校校舎及び中学校校舎が建設から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年以上経過しており、維持補修に係る経費が増加していることから、今後は小学校・中学校の校舎の統合などを視野に入れながら、整備計画を立てる必要がある。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公営住宅については、一番古いもので建設から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おり、老朽化が顕著な建物となっている。現在は屋根の改修工事や外断熱工事を計画的に実施するなどの老朽化対策を実施しているが、今後については、建物の廃止や建て替えを検討するなど、施設整備に積極的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6A34F6-EF53-4BF6-9863-48A0EA08B04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49BCD9-455A-4975-9402-695467CF573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CDD18B-F204-4F99-9226-6E4C0015A2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C21DAA-09D4-48FB-8361-D3B9FCBC42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B8E05C-22E8-4A01-9C00-D33E0BD0375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2D7A28-86FE-4D58-AC26-C83F5EF0D94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B6A014-9C4F-4DC4-B1B2-A2007564777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D8C8CE-BE0B-4FB9-BA8E-97F214E901F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F35EE3-01EE-4BDB-974A-CFC2614A9AF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1761D6-0D99-4797-A9E1-6344BABE92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6,082
5,695
49.75
6,590,789
6,484,350
94,555
2,635,749
3,185,052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F83D98-4D50-4B82-A9F6-CFBCB31A287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FD7696F-EE3C-4DDC-99FD-5DBCAAF3A3A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B0E9470-3443-4BC8-8A83-6642AAC068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8A6197-29C6-4733-B9B5-F1E196D21D4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09054F-E899-4DC4-8BE7-B8AC7BEEC38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F38C00F-450E-4AC4-A79D-D047109C8C0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7E8FC79-2D10-4BF9-83F2-BD44CDCD1E3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89A537-0454-443C-BCCC-5044492341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9C6713-FC38-41A9-931C-3B4BF722102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C0C363-FCF5-4736-B593-3533835AD1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E51108-C488-4C6B-9574-42E9D62AA49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2A0954-763C-4D20-A7C2-893106E7A2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E983CF-3884-419B-88A8-4FC28565C9F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7247D9-95FC-46C0-8C2F-17F02C660A8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6B8B71-91CB-430D-894D-9B63F57A1D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DCABDD9-6F83-4532-8856-33753F91F3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150F56F-5255-43C8-9276-A1A53694A6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5DF745-D58C-4BC7-B553-15FB4BEA682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1429DA-B53D-4454-A922-CA4E760FE65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B55232E-6D19-46C9-9F0E-3D9B52B433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D5D1EF-53DB-46FE-B213-7986D87034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4A4EDA-775D-470D-B0BE-0BCA69CD8FE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FFEE5D-C449-4606-A410-020629DDF27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828E28-2F37-42A5-A2E3-4B8ACE8EE3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C97157-D230-4490-AFA2-73E0CB85AF2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140F2F9-B787-4EEE-94D8-75DD5A94D1C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2E2B54-1D65-4F37-9286-F58F20F7AE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6E6687-32BF-4A31-9E93-A3497251D2B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1DA015-75CD-4E0A-9D3E-EFB591CB881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D1F5C8-62E1-40A9-AB51-935C90F0BC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113A560-803A-42B8-83F3-5347651C29D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1EC66D-A464-4D65-A774-916C69C8403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E28BD0E-2993-42D3-B886-0AE05FF9313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A40CE46-BD44-4E21-BD77-1A00762CA46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A707626-D70E-436B-976C-8043CFC8FCA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2D5B730-C6FB-4F40-99BA-5D754B04488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C71015C-EC84-4A0D-8C3F-5C558B65A9F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7B878D2-233B-4A77-814A-B61FF0DA566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90B43E8-7C57-408D-AF07-1F5E22B062A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8A721DA-DF97-4AFB-A569-B7B66CF24D1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E121890-D8AD-4658-8056-528E6CB8F7B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94CECB6-806F-4B37-B0B3-C95A2859FF4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5638535-D4F9-4CA3-86BC-84ADC01D27A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FC1F0B3-86AC-4A14-B6C8-EBC49834FC5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4710474-FFE9-493C-8184-B284FEAA524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2495193-7CBA-40D3-AC43-172409ECAF3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162742</xdr:rowOff>
    </xdr:from>
    <xdr:to>
      <xdr:col>24</xdr:col>
      <xdr:colOff>62865</xdr:colOff>
      <xdr:row>41</xdr:row>
      <xdr:rowOff>149678</xdr:rowOff>
    </xdr:to>
    <xdr:cxnSp macro="">
      <xdr:nvCxnSpPr>
        <xdr:cNvPr id="58" name="直線コネクタ 57">
          <a:extLst>
            <a:ext uri="{FF2B5EF4-FFF2-40B4-BE49-F238E27FC236}">
              <a16:creationId xmlns:a16="http://schemas.microsoft.com/office/drawing/2014/main" id="{FF17C45A-BCB8-4C18-94B5-621EE0B0D4B8}"/>
            </a:ext>
          </a:extLst>
        </xdr:cNvPr>
        <xdr:cNvCxnSpPr/>
      </xdr:nvCxnSpPr>
      <xdr:spPr>
        <a:xfrm flipV="1">
          <a:off x="4634865" y="5820592"/>
          <a:ext cx="0" cy="1358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153505</xdr:rowOff>
    </xdr:from>
    <xdr:ext cx="405111" cy="259045"/>
    <xdr:sp macro="" textlink="">
      <xdr:nvSpPr>
        <xdr:cNvPr id="59" name="【図書館】&#10;有形固定資産減価償却率最小値テキスト">
          <a:extLst>
            <a:ext uri="{FF2B5EF4-FFF2-40B4-BE49-F238E27FC236}">
              <a16:creationId xmlns:a16="http://schemas.microsoft.com/office/drawing/2014/main" id="{34BD7969-8610-490E-84CF-2DC84576123A}"/>
            </a:ext>
          </a:extLst>
        </xdr:cNvPr>
        <xdr:cNvSpPr txBox="1"/>
      </xdr:nvSpPr>
      <xdr:spPr>
        <a:xfrm>
          <a:off x="4673600" y="718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149678</xdr:rowOff>
    </xdr:from>
    <xdr:to>
      <xdr:col>24</xdr:col>
      <xdr:colOff>152400</xdr:colOff>
      <xdr:row>41</xdr:row>
      <xdr:rowOff>149678</xdr:rowOff>
    </xdr:to>
    <xdr:cxnSp macro="">
      <xdr:nvCxnSpPr>
        <xdr:cNvPr id="60" name="直線コネクタ 59">
          <a:extLst>
            <a:ext uri="{FF2B5EF4-FFF2-40B4-BE49-F238E27FC236}">
              <a16:creationId xmlns:a16="http://schemas.microsoft.com/office/drawing/2014/main" id="{5E6597F5-26EB-493F-933A-9DEED0A48AB8}"/>
            </a:ext>
          </a:extLst>
        </xdr:cNvPr>
        <xdr:cNvCxnSpPr/>
      </xdr:nvCxnSpPr>
      <xdr:spPr>
        <a:xfrm>
          <a:off x="4546600" y="717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109419</xdr:rowOff>
    </xdr:from>
    <xdr:ext cx="340478" cy="259045"/>
    <xdr:sp macro="" textlink="">
      <xdr:nvSpPr>
        <xdr:cNvPr id="61" name="【図書館】&#10;有形固定資産減価償却率最大値テキスト">
          <a:extLst>
            <a:ext uri="{FF2B5EF4-FFF2-40B4-BE49-F238E27FC236}">
              <a16:creationId xmlns:a16="http://schemas.microsoft.com/office/drawing/2014/main" id="{12A3593A-A544-4E2C-94DC-8F310E7464C2}"/>
            </a:ext>
          </a:extLst>
        </xdr:cNvPr>
        <xdr:cNvSpPr txBox="1"/>
      </xdr:nvSpPr>
      <xdr:spPr>
        <a:xfrm>
          <a:off x="4673600" y="559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162742</xdr:rowOff>
    </xdr:from>
    <xdr:to>
      <xdr:col>24</xdr:col>
      <xdr:colOff>152400</xdr:colOff>
      <xdr:row>33</xdr:row>
      <xdr:rowOff>162742</xdr:rowOff>
    </xdr:to>
    <xdr:cxnSp macro="">
      <xdr:nvCxnSpPr>
        <xdr:cNvPr id="62" name="直線コネクタ 61">
          <a:extLst>
            <a:ext uri="{FF2B5EF4-FFF2-40B4-BE49-F238E27FC236}">
              <a16:creationId xmlns:a16="http://schemas.microsoft.com/office/drawing/2014/main" id="{870F64F9-23C9-452C-BFC4-A53521D6B6D6}"/>
            </a:ext>
          </a:extLst>
        </xdr:cNvPr>
        <xdr:cNvCxnSpPr/>
      </xdr:nvCxnSpPr>
      <xdr:spPr>
        <a:xfrm>
          <a:off x="4546600" y="582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132823</xdr:rowOff>
    </xdr:from>
    <xdr:ext cx="405111" cy="259045"/>
    <xdr:sp macro="" textlink="">
      <xdr:nvSpPr>
        <xdr:cNvPr id="63" name="【図書館】&#10;有形固定資産減価償却率平均値テキスト">
          <a:extLst>
            <a:ext uri="{FF2B5EF4-FFF2-40B4-BE49-F238E27FC236}">
              <a16:creationId xmlns:a16="http://schemas.microsoft.com/office/drawing/2014/main" id="{7D5CEB8C-0778-4CA6-8331-B51521229D63}"/>
            </a:ext>
          </a:extLst>
        </xdr:cNvPr>
        <xdr:cNvSpPr txBox="1"/>
      </xdr:nvSpPr>
      <xdr:spPr>
        <a:xfrm>
          <a:off x="4673600" y="63050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154396</xdr:rowOff>
    </xdr:from>
    <xdr:to>
      <xdr:col>24</xdr:col>
      <xdr:colOff>114300</xdr:colOff>
      <xdr:row>37</xdr:row>
      <xdr:rowOff>84546</xdr:rowOff>
    </xdr:to>
    <xdr:sp macro="" textlink="">
      <xdr:nvSpPr>
        <xdr:cNvPr id="64" name="フローチャート: 判断 63">
          <a:extLst>
            <a:ext uri="{FF2B5EF4-FFF2-40B4-BE49-F238E27FC236}">
              <a16:creationId xmlns:a16="http://schemas.microsoft.com/office/drawing/2014/main" id="{138355B0-05DA-4174-9322-BFFB7C35767E}"/>
            </a:ext>
          </a:extLst>
        </xdr:cNvPr>
        <xdr:cNvSpPr/>
      </xdr:nvSpPr>
      <xdr:spPr>
        <a:xfrm>
          <a:off x="45847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F8D2CE7F-6730-4A17-B7D3-225553E848C6}"/>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129903</xdr:rowOff>
    </xdr:from>
    <xdr:to>
      <xdr:col>15</xdr:col>
      <xdr:colOff>101600</xdr:colOff>
      <xdr:row>37</xdr:row>
      <xdr:rowOff>60053</xdr:rowOff>
    </xdr:to>
    <xdr:sp macro="" textlink="">
      <xdr:nvSpPr>
        <xdr:cNvPr id="66" name="フローチャート: 判断 65">
          <a:extLst>
            <a:ext uri="{FF2B5EF4-FFF2-40B4-BE49-F238E27FC236}">
              <a16:creationId xmlns:a16="http://schemas.microsoft.com/office/drawing/2014/main" id="{EA8F266D-297C-4A08-9D7B-1EF4CD50E0EA}"/>
            </a:ext>
          </a:extLst>
        </xdr:cNvPr>
        <xdr:cNvSpPr/>
      </xdr:nvSpPr>
      <xdr:spPr>
        <a:xfrm>
          <a:off x="2857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95613</xdr:rowOff>
    </xdr:from>
    <xdr:to>
      <xdr:col>10</xdr:col>
      <xdr:colOff>165100</xdr:colOff>
      <xdr:row>37</xdr:row>
      <xdr:rowOff>25763</xdr:rowOff>
    </xdr:to>
    <xdr:sp macro="" textlink="">
      <xdr:nvSpPr>
        <xdr:cNvPr id="67" name="フローチャート: 判断 66">
          <a:extLst>
            <a:ext uri="{FF2B5EF4-FFF2-40B4-BE49-F238E27FC236}">
              <a16:creationId xmlns:a16="http://schemas.microsoft.com/office/drawing/2014/main" id="{3740E1E2-D2ED-4269-BE89-B607E44AEB9A}"/>
            </a:ext>
          </a:extLst>
        </xdr:cNvPr>
        <xdr:cNvSpPr/>
      </xdr:nvSpPr>
      <xdr:spPr>
        <a:xfrm>
          <a:off x="1968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84183</xdr:rowOff>
    </xdr:from>
    <xdr:to>
      <xdr:col>6</xdr:col>
      <xdr:colOff>38100</xdr:colOff>
      <xdr:row>37</xdr:row>
      <xdr:rowOff>14333</xdr:rowOff>
    </xdr:to>
    <xdr:sp macro="" textlink="">
      <xdr:nvSpPr>
        <xdr:cNvPr id="68" name="フローチャート: 判断 67">
          <a:extLst>
            <a:ext uri="{FF2B5EF4-FFF2-40B4-BE49-F238E27FC236}">
              <a16:creationId xmlns:a16="http://schemas.microsoft.com/office/drawing/2014/main" id="{F5E70832-59B9-4AE6-BFD3-9830D8D67F48}"/>
            </a:ext>
          </a:extLst>
        </xdr:cNvPr>
        <xdr:cNvSpPr/>
      </xdr:nvSpPr>
      <xdr:spPr>
        <a:xfrm>
          <a:off x="1079500" y="625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359860-7AB8-479D-99C7-AA813ACF05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61B526-5C49-43CF-BA15-90CB2E64F28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2EF6AD-4714-419E-B14C-77DEBDCD46B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AEBA2EF-42E4-4D9D-A753-80344AB811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A5E6DA4-80E9-4BC3-84B7-22B77DBC5A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84183</xdr:rowOff>
    </xdr:from>
    <xdr:to>
      <xdr:col>24</xdr:col>
      <xdr:colOff>114300</xdr:colOff>
      <xdr:row>35</xdr:row>
      <xdr:rowOff>14333</xdr:rowOff>
    </xdr:to>
    <xdr:sp macro="" textlink="">
      <xdr:nvSpPr>
        <xdr:cNvPr id="74" name="楕円 73">
          <a:extLst>
            <a:ext uri="{FF2B5EF4-FFF2-40B4-BE49-F238E27FC236}">
              <a16:creationId xmlns:a16="http://schemas.microsoft.com/office/drawing/2014/main" id="{F1466501-4F5F-4853-AB15-C21BD0636408}"/>
            </a:ext>
          </a:extLst>
        </xdr:cNvPr>
        <xdr:cNvSpPr/>
      </xdr:nvSpPr>
      <xdr:spPr>
        <a:xfrm>
          <a:off x="4584700" y="59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107060</xdr:rowOff>
    </xdr:from>
    <xdr:ext cx="405111" cy="259045"/>
    <xdr:sp macro="" textlink="">
      <xdr:nvSpPr>
        <xdr:cNvPr id="75" name="【図書館】&#10;有形固定資産減価償却率該当値テキスト">
          <a:extLst>
            <a:ext uri="{FF2B5EF4-FFF2-40B4-BE49-F238E27FC236}">
              <a16:creationId xmlns:a16="http://schemas.microsoft.com/office/drawing/2014/main" id="{716D4A3A-61AE-4D61-A471-1929A50AC837}"/>
            </a:ext>
          </a:extLst>
        </xdr:cNvPr>
        <xdr:cNvSpPr txBox="1"/>
      </xdr:nvSpPr>
      <xdr:spPr>
        <a:xfrm>
          <a:off x="4673600" y="576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41728</xdr:rowOff>
    </xdr:from>
    <xdr:to>
      <xdr:col>20</xdr:col>
      <xdr:colOff>38100</xdr:colOff>
      <xdr:row>34</xdr:row>
      <xdr:rowOff>143328</xdr:rowOff>
    </xdr:to>
    <xdr:sp macro="" textlink="">
      <xdr:nvSpPr>
        <xdr:cNvPr id="76" name="楕円 75">
          <a:extLst>
            <a:ext uri="{FF2B5EF4-FFF2-40B4-BE49-F238E27FC236}">
              <a16:creationId xmlns:a16="http://schemas.microsoft.com/office/drawing/2014/main" id="{91B9ACB1-5852-4DD0-BCF4-C0367AA57056}"/>
            </a:ext>
          </a:extLst>
        </xdr:cNvPr>
        <xdr:cNvSpPr/>
      </xdr:nvSpPr>
      <xdr:spPr>
        <a:xfrm>
          <a:off x="3746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92528</xdr:rowOff>
    </xdr:from>
    <xdr:to>
      <xdr:col>24</xdr:col>
      <xdr:colOff>63500</xdr:colOff>
      <xdr:row>34</xdr:row>
      <xdr:rowOff>134983</xdr:rowOff>
    </xdr:to>
    <xdr:cxnSp macro="">
      <xdr:nvCxnSpPr>
        <xdr:cNvPr id="77" name="直線コネクタ 76">
          <a:extLst>
            <a:ext uri="{FF2B5EF4-FFF2-40B4-BE49-F238E27FC236}">
              <a16:creationId xmlns:a16="http://schemas.microsoft.com/office/drawing/2014/main" id="{B309D52E-2A0C-4329-A6B1-F4A53CB196CA}"/>
            </a:ext>
          </a:extLst>
        </xdr:cNvPr>
        <xdr:cNvCxnSpPr/>
      </xdr:nvCxnSpPr>
      <xdr:spPr>
        <a:xfrm>
          <a:off x="3797300" y="5921828"/>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169092</xdr:rowOff>
    </xdr:from>
    <xdr:to>
      <xdr:col>15</xdr:col>
      <xdr:colOff>101600</xdr:colOff>
      <xdr:row>34</xdr:row>
      <xdr:rowOff>99242</xdr:rowOff>
    </xdr:to>
    <xdr:sp macro="" textlink="">
      <xdr:nvSpPr>
        <xdr:cNvPr id="78" name="楕円 77">
          <a:extLst>
            <a:ext uri="{FF2B5EF4-FFF2-40B4-BE49-F238E27FC236}">
              <a16:creationId xmlns:a16="http://schemas.microsoft.com/office/drawing/2014/main" id="{FA661240-E73B-4ACE-A073-CE03BCA7ADD4}"/>
            </a:ext>
          </a:extLst>
        </xdr:cNvPr>
        <xdr:cNvSpPr/>
      </xdr:nvSpPr>
      <xdr:spPr>
        <a:xfrm>
          <a:off x="2857500" y="582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48442</xdr:rowOff>
    </xdr:from>
    <xdr:to>
      <xdr:col>19</xdr:col>
      <xdr:colOff>177800</xdr:colOff>
      <xdr:row>34</xdr:row>
      <xdr:rowOff>92528</xdr:rowOff>
    </xdr:to>
    <xdr:cxnSp macro="">
      <xdr:nvCxnSpPr>
        <xdr:cNvPr id="79" name="直線コネクタ 78">
          <a:extLst>
            <a:ext uri="{FF2B5EF4-FFF2-40B4-BE49-F238E27FC236}">
              <a16:creationId xmlns:a16="http://schemas.microsoft.com/office/drawing/2014/main" id="{81C8205E-9A43-41F4-A7E1-2A44A9FEF8EC}"/>
            </a:ext>
          </a:extLst>
        </xdr:cNvPr>
        <xdr:cNvCxnSpPr/>
      </xdr:nvCxnSpPr>
      <xdr:spPr>
        <a:xfrm>
          <a:off x="2908300" y="5877742"/>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125004</xdr:rowOff>
    </xdr:from>
    <xdr:to>
      <xdr:col>10</xdr:col>
      <xdr:colOff>165100</xdr:colOff>
      <xdr:row>34</xdr:row>
      <xdr:rowOff>55154</xdr:rowOff>
    </xdr:to>
    <xdr:sp macro="" textlink="">
      <xdr:nvSpPr>
        <xdr:cNvPr id="80" name="楕円 79">
          <a:extLst>
            <a:ext uri="{FF2B5EF4-FFF2-40B4-BE49-F238E27FC236}">
              <a16:creationId xmlns:a16="http://schemas.microsoft.com/office/drawing/2014/main" id="{07EFF391-FE76-41F8-8F79-B592439A7C7B}"/>
            </a:ext>
          </a:extLst>
        </xdr:cNvPr>
        <xdr:cNvSpPr/>
      </xdr:nvSpPr>
      <xdr:spPr>
        <a:xfrm>
          <a:off x="1968500" y="578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4354</xdr:rowOff>
    </xdr:from>
    <xdr:to>
      <xdr:col>15</xdr:col>
      <xdr:colOff>50800</xdr:colOff>
      <xdr:row>34</xdr:row>
      <xdr:rowOff>48442</xdr:rowOff>
    </xdr:to>
    <xdr:cxnSp macro="">
      <xdr:nvCxnSpPr>
        <xdr:cNvPr id="81" name="直線コネクタ 80">
          <a:extLst>
            <a:ext uri="{FF2B5EF4-FFF2-40B4-BE49-F238E27FC236}">
              <a16:creationId xmlns:a16="http://schemas.microsoft.com/office/drawing/2014/main" id="{538A9243-10C2-4AAE-B7D0-0D3243C9DF4F}"/>
            </a:ext>
          </a:extLst>
        </xdr:cNvPr>
        <xdr:cNvCxnSpPr/>
      </xdr:nvCxnSpPr>
      <xdr:spPr>
        <a:xfrm>
          <a:off x="2019300" y="583365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82550</xdr:rowOff>
    </xdr:from>
    <xdr:to>
      <xdr:col>6</xdr:col>
      <xdr:colOff>38100</xdr:colOff>
      <xdr:row>34</xdr:row>
      <xdr:rowOff>12700</xdr:rowOff>
    </xdr:to>
    <xdr:sp macro="" textlink="">
      <xdr:nvSpPr>
        <xdr:cNvPr id="82" name="楕円 81">
          <a:extLst>
            <a:ext uri="{FF2B5EF4-FFF2-40B4-BE49-F238E27FC236}">
              <a16:creationId xmlns:a16="http://schemas.microsoft.com/office/drawing/2014/main" id="{CD3960E9-249A-4E58-AA7D-3CFA161D26F2}"/>
            </a:ext>
          </a:extLst>
        </xdr:cNvPr>
        <xdr:cNvSpPr/>
      </xdr:nvSpPr>
      <xdr:spPr>
        <a:xfrm>
          <a:off x="1079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133350</xdr:rowOff>
    </xdr:from>
    <xdr:to>
      <xdr:col>10</xdr:col>
      <xdr:colOff>114300</xdr:colOff>
      <xdr:row>34</xdr:row>
      <xdr:rowOff>4354</xdr:rowOff>
    </xdr:to>
    <xdr:cxnSp macro="">
      <xdr:nvCxnSpPr>
        <xdr:cNvPr id="83" name="直線コネクタ 82">
          <a:extLst>
            <a:ext uri="{FF2B5EF4-FFF2-40B4-BE49-F238E27FC236}">
              <a16:creationId xmlns:a16="http://schemas.microsoft.com/office/drawing/2014/main" id="{F2FF4A29-7150-4527-A223-590370390698}"/>
            </a:ext>
          </a:extLst>
        </xdr:cNvPr>
        <xdr:cNvCxnSpPr/>
      </xdr:nvCxnSpPr>
      <xdr:spPr>
        <a:xfrm>
          <a:off x="1130300" y="579120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11119759-B0A9-4FDC-8030-0AD5F309BEA2}"/>
            </a:ext>
          </a:extLst>
        </xdr:cNvPr>
        <xdr:cNvSpPr txBox="1"/>
      </xdr:nvSpPr>
      <xdr:spPr>
        <a:xfrm>
          <a:off x="35820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51180</xdr:rowOff>
    </xdr:from>
    <xdr:ext cx="405111" cy="259045"/>
    <xdr:sp macro="" textlink="">
      <xdr:nvSpPr>
        <xdr:cNvPr id="85" name="n_2aveValue【図書館】&#10;有形固定資産減価償却率">
          <a:extLst>
            <a:ext uri="{FF2B5EF4-FFF2-40B4-BE49-F238E27FC236}">
              <a16:creationId xmlns:a16="http://schemas.microsoft.com/office/drawing/2014/main" id="{D27B3BDB-A6F9-4280-B6E5-4632A8C514E0}"/>
            </a:ext>
          </a:extLst>
        </xdr:cNvPr>
        <xdr:cNvSpPr txBox="1"/>
      </xdr:nvSpPr>
      <xdr:spPr>
        <a:xfrm>
          <a:off x="2705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16890</xdr:rowOff>
    </xdr:from>
    <xdr:ext cx="405111" cy="259045"/>
    <xdr:sp macro="" textlink="">
      <xdr:nvSpPr>
        <xdr:cNvPr id="86" name="n_3aveValue【図書館】&#10;有形固定資産減価償却率">
          <a:extLst>
            <a:ext uri="{FF2B5EF4-FFF2-40B4-BE49-F238E27FC236}">
              <a16:creationId xmlns:a16="http://schemas.microsoft.com/office/drawing/2014/main" id="{77C5EB4E-0A85-47C1-AC8B-8690AB23CF59}"/>
            </a:ext>
          </a:extLst>
        </xdr:cNvPr>
        <xdr:cNvSpPr txBox="1"/>
      </xdr:nvSpPr>
      <xdr:spPr>
        <a:xfrm>
          <a:off x="1816744" y="636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5460</xdr:rowOff>
    </xdr:from>
    <xdr:ext cx="405111" cy="259045"/>
    <xdr:sp macro="" textlink="">
      <xdr:nvSpPr>
        <xdr:cNvPr id="87" name="n_4aveValue【図書館】&#10;有形固定資産減価償却率">
          <a:extLst>
            <a:ext uri="{FF2B5EF4-FFF2-40B4-BE49-F238E27FC236}">
              <a16:creationId xmlns:a16="http://schemas.microsoft.com/office/drawing/2014/main" id="{6D22987F-73D3-49D3-A8BA-1CDE657E121A}"/>
            </a:ext>
          </a:extLst>
        </xdr:cNvPr>
        <xdr:cNvSpPr txBox="1"/>
      </xdr:nvSpPr>
      <xdr:spPr>
        <a:xfrm>
          <a:off x="927744" y="634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159855</xdr:rowOff>
    </xdr:from>
    <xdr:ext cx="405111" cy="259045"/>
    <xdr:sp macro="" textlink="">
      <xdr:nvSpPr>
        <xdr:cNvPr id="88" name="n_1mainValue【図書館】&#10;有形固定資産減価償却率">
          <a:extLst>
            <a:ext uri="{FF2B5EF4-FFF2-40B4-BE49-F238E27FC236}">
              <a16:creationId xmlns:a16="http://schemas.microsoft.com/office/drawing/2014/main" id="{4F9A3FE3-2685-4327-8183-80A03B9C6531}"/>
            </a:ext>
          </a:extLst>
        </xdr:cNvPr>
        <xdr:cNvSpPr txBox="1"/>
      </xdr:nvSpPr>
      <xdr:spPr>
        <a:xfrm>
          <a:off x="35820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115769</xdr:rowOff>
    </xdr:from>
    <xdr:ext cx="405111" cy="259045"/>
    <xdr:sp macro="" textlink="">
      <xdr:nvSpPr>
        <xdr:cNvPr id="89" name="n_2mainValue【図書館】&#10;有形固定資産減価償却率">
          <a:extLst>
            <a:ext uri="{FF2B5EF4-FFF2-40B4-BE49-F238E27FC236}">
              <a16:creationId xmlns:a16="http://schemas.microsoft.com/office/drawing/2014/main" id="{153ACCC1-6426-4DFC-B3B8-432A9944E0D7}"/>
            </a:ext>
          </a:extLst>
        </xdr:cNvPr>
        <xdr:cNvSpPr txBox="1"/>
      </xdr:nvSpPr>
      <xdr:spPr>
        <a:xfrm>
          <a:off x="2705744" y="560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71681</xdr:rowOff>
    </xdr:from>
    <xdr:ext cx="405111" cy="259045"/>
    <xdr:sp macro="" textlink="">
      <xdr:nvSpPr>
        <xdr:cNvPr id="90" name="n_3mainValue【図書館】&#10;有形固定資産減価償却率">
          <a:extLst>
            <a:ext uri="{FF2B5EF4-FFF2-40B4-BE49-F238E27FC236}">
              <a16:creationId xmlns:a16="http://schemas.microsoft.com/office/drawing/2014/main" id="{9DDC0A00-FF31-4209-A2DB-05BCC82D4787}"/>
            </a:ext>
          </a:extLst>
        </xdr:cNvPr>
        <xdr:cNvSpPr txBox="1"/>
      </xdr:nvSpPr>
      <xdr:spPr>
        <a:xfrm>
          <a:off x="1816744" y="555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29227</xdr:rowOff>
    </xdr:from>
    <xdr:ext cx="340478" cy="259045"/>
    <xdr:sp macro="" textlink="">
      <xdr:nvSpPr>
        <xdr:cNvPr id="91" name="n_4mainValue【図書館】&#10;有形固定資産減価償却率">
          <a:extLst>
            <a:ext uri="{FF2B5EF4-FFF2-40B4-BE49-F238E27FC236}">
              <a16:creationId xmlns:a16="http://schemas.microsoft.com/office/drawing/2014/main" id="{35177011-9A61-41F5-8509-3433BD516EA1}"/>
            </a:ext>
          </a:extLst>
        </xdr:cNvPr>
        <xdr:cNvSpPr txBox="1"/>
      </xdr:nvSpPr>
      <xdr:spPr>
        <a:xfrm>
          <a:off x="960061" y="551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24D1540-4B0C-43D7-A17C-2A30B871F2A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14D20B4-E0D4-4FAF-AAF2-34BE6CFCDA0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78E387E-B8E1-48E5-87F5-038E63C61C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0F3D328-D1BE-4B3E-A824-1F72755915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E636986-95B9-4E6B-ADAA-F8FB9C57448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9F3C1D2-5655-4654-8853-4698B55090E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AE532DB-C0BB-4C4F-8FCB-371C61E90DA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390E76E-B90D-4700-AFDB-87C4BEE13FF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0DEB45C-863B-48E2-AEAF-B5997214BF5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EEFA2B7-FD6B-47E6-A5E7-54E5E2B3310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C9F537F-B48C-4DB9-AAE3-4F60883BA5E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029ABA1-5419-49D4-B515-FEFE461D628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D5A4D53-8B94-4CCE-AB56-05CF18A06C5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2DC76B3-460F-4246-AD0D-7B740B634EF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9072F06-C12B-4F73-BF4D-383B8027B1E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1100375-69C6-48B6-AF43-ECF2C4656C2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C2DD567-D59D-471B-BDB0-5F4B93C80CB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47403BC-BE97-4224-9874-0C12B380175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D4461BC-0967-45D7-99EF-42A3A761A5B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F7012D3-9360-4CA1-B64B-9DE9714F840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BF142E3-4A87-4A6F-8323-7CE33F39AC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23622</xdr:rowOff>
    </xdr:from>
    <xdr:to>
      <xdr:col>54</xdr:col>
      <xdr:colOff>189865</xdr:colOff>
      <xdr:row>40</xdr:row>
      <xdr:rowOff>158496</xdr:rowOff>
    </xdr:to>
    <xdr:cxnSp macro="">
      <xdr:nvCxnSpPr>
        <xdr:cNvPr id="113" name="直線コネクタ 112">
          <a:extLst>
            <a:ext uri="{FF2B5EF4-FFF2-40B4-BE49-F238E27FC236}">
              <a16:creationId xmlns:a16="http://schemas.microsoft.com/office/drawing/2014/main" id="{A0B13CBD-C1F8-4155-B208-097D02FBB52F}"/>
            </a:ext>
          </a:extLst>
        </xdr:cNvPr>
        <xdr:cNvCxnSpPr/>
      </xdr:nvCxnSpPr>
      <xdr:spPr>
        <a:xfrm flipV="1">
          <a:off x="10476865" y="6024372"/>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162323</xdr:rowOff>
    </xdr:from>
    <xdr:ext cx="469744" cy="259045"/>
    <xdr:sp macro="" textlink="">
      <xdr:nvSpPr>
        <xdr:cNvPr id="114" name="【図書館】&#10;一人当たり面積最小値テキスト">
          <a:extLst>
            <a:ext uri="{FF2B5EF4-FFF2-40B4-BE49-F238E27FC236}">
              <a16:creationId xmlns:a16="http://schemas.microsoft.com/office/drawing/2014/main" id="{13C6AD74-E426-44BC-B6B3-015D739B6A79}"/>
            </a:ext>
          </a:extLst>
        </xdr:cNvPr>
        <xdr:cNvSpPr txBox="1"/>
      </xdr:nvSpPr>
      <xdr:spPr>
        <a:xfrm>
          <a:off x="10515600" y="70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158496</xdr:rowOff>
    </xdr:from>
    <xdr:to>
      <xdr:col>55</xdr:col>
      <xdr:colOff>88900</xdr:colOff>
      <xdr:row>40</xdr:row>
      <xdr:rowOff>158496</xdr:rowOff>
    </xdr:to>
    <xdr:cxnSp macro="">
      <xdr:nvCxnSpPr>
        <xdr:cNvPr id="115" name="直線コネクタ 114">
          <a:extLst>
            <a:ext uri="{FF2B5EF4-FFF2-40B4-BE49-F238E27FC236}">
              <a16:creationId xmlns:a16="http://schemas.microsoft.com/office/drawing/2014/main" id="{FDB49DD6-9363-4D5A-AD13-547315C0B366}"/>
            </a:ext>
          </a:extLst>
        </xdr:cNvPr>
        <xdr:cNvCxnSpPr/>
      </xdr:nvCxnSpPr>
      <xdr:spPr>
        <a:xfrm>
          <a:off x="10388600" y="7016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141749</xdr:rowOff>
    </xdr:from>
    <xdr:ext cx="469744" cy="259045"/>
    <xdr:sp macro="" textlink="">
      <xdr:nvSpPr>
        <xdr:cNvPr id="116" name="【図書館】&#10;一人当たり面積最大値テキスト">
          <a:extLst>
            <a:ext uri="{FF2B5EF4-FFF2-40B4-BE49-F238E27FC236}">
              <a16:creationId xmlns:a16="http://schemas.microsoft.com/office/drawing/2014/main" id="{82D83A1B-F3F2-4CA3-8C84-90AB9954B546}"/>
            </a:ext>
          </a:extLst>
        </xdr:cNvPr>
        <xdr:cNvSpPr txBox="1"/>
      </xdr:nvSpPr>
      <xdr:spPr>
        <a:xfrm>
          <a:off x="10515600" y="579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23622</xdr:rowOff>
    </xdr:from>
    <xdr:to>
      <xdr:col>55</xdr:col>
      <xdr:colOff>88900</xdr:colOff>
      <xdr:row>35</xdr:row>
      <xdr:rowOff>23622</xdr:rowOff>
    </xdr:to>
    <xdr:cxnSp macro="">
      <xdr:nvCxnSpPr>
        <xdr:cNvPr id="117" name="直線コネクタ 116">
          <a:extLst>
            <a:ext uri="{FF2B5EF4-FFF2-40B4-BE49-F238E27FC236}">
              <a16:creationId xmlns:a16="http://schemas.microsoft.com/office/drawing/2014/main" id="{AC58D56F-9ACA-45FD-99EE-661096336BD2}"/>
            </a:ext>
          </a:extLst>
        </xdr:cNvPr>
        <xdr:cNvCxnSpPr/>
      </xdr:nvCxnSpPr>
      <xdr:spPr>
        <a:xfrm>
          <a:off x="10388600" y="6024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158005</xdr:rowOff>
    </xdr:from>
    <xdr:ext cx="469744" cy="259045"/>
    <xdr:sp macro="" textlink="">
      <xdr:nvSpPr>
        <xdr:cNvPr id="118" name="【図書館】&#10;一人当たり面積平均値テキスト">
          <a:extLst>
            <a:ext uri="{FF2B5EF4-FFF2-40B4-BE49-F238E27FC236}">
              <a16:creationId xmlns:a16="http://schemas.microsoft.com/office/drawing/2014/main" id="{3DF40994-5A87-44F1-9F04-2A2CAF9C5C96}"/>
            </a:ext>
          </a:extLst>
        </xdr:cNvPr>
        <xdr:cNvSpPr txBox="1"/>
      </xdr:nvSpPr>
      <xdr:spPr>
        <a:xfrm>
          <a:off x="10515600" y="65016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135128</xdr:rowOff>
    </xdr:from>
    <xdr:to>
      <xdr:col>55</xdr:col>
      <xdr:colOff>50800</xdr:colOff>
      <xdr:row>39</xdr:row>
      <xdr:rowOff>65278</xdr:rowOff>
    </xdr:to>
    <xdr:sp macro="" textlink="">
      <xdr:nvSpPr>
        <xdr:cNvPr id="119" name="フローチャート: 判断 118">
          <a:extLst>
            <a:ext uri="{FF2B5EF4-FFF2-40B4-BE49-F238E27FC236}">
              <a16:creationId xmlns:a16="http://schemas.microsoft.com/office/drawing/2014/main" id="{90D30DF2-AC29-4768-A9E2-D17868822596}"/>
            </a:ext>
          </a:extLst>
        </xdr:cNvPr>
        <xdr:cNvSpPr/>
      </xdr:nvSpPr>
      <xdr:spPr>
        <a:xfrm>
          <a:off x="104267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148844</xdr:rowOff>
    </xdr:from>
    <xdr:to>
      <xdr:col>50</xdr:col>
      <xdr:colOff>165100</xdr:colOff>
      <xdr:row>39</xdr:row>
      <xdr:rowOff>78994</xdr:rowOff>
    </xdr:to>
    <xdr:sp macro="" textlink="">
      <xdr:nvSpPr>
        <xdr:cNvPr id="120" name="フローチャート: 判断 119">
          <a:extLst>
            <a:ext uri="{FF2B5EF4-FFF2-40B4-BE49-F238E27FC236}">
              <a16:creationId xmlns:a16="http://schemas.microsoft.com/office/drawing/2014/main" id="{29DC50C3-89D3-472A-88AE-DDCE6048CD6B}"/>
            </a:ext>
          </a:extLst>
        </xdr:cNvPr>
        <xdr:cNvSpPr/>
      </xdr:nvSpPr>
      <xdr:spPr>
        <a:xfrm>
          <a:off x="9588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1" name="フローチャート: 判断 120">
          <a:extLst>
            <a:ext uri="{FF2B5EF4-FFF2-40B4-BE49-F238E27FC236}">
              <a16:creationId xmlns:a16="http://schemas.microsoft.com/office/drawing/2014/main" id="{FCB11269-FB94-4D71-AC68-F38A75E5CB6B}"/>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80264</xdr:rowOff>
    </xdr:from>
    <xdr:to>
      <xdr:col>41</xdr:col>
      <xdr:colOff>101600</xdr:colOff>
      <xdr:row>39</xdr:row>
      <xdr:rowOff>10414</xdr:rowOff>
    </xdr:to>
    <xdr:sp macro="" textlink="">
      <xdr:nvSpPr>
        <xdr:cNvPr id="122" name="フローチャート: 判断 121">
          <a:extLst>
            <a:ext uri="{FF2B5EF4-FFF2-40B4-BE49-F238E27FC236}">
              <a16:creationId xmlns:a16="http://schemas.microsoft.com/office/drawing/2014/main" id="{BFCB25F9-4F5A-4131-A2C9-591E81860AD3}"/>
            </a:ext>
          </a:extLst>
        </xdr:cNvPr>
        <xdr:cNvSpPr/>
      </xdr:nvSpPr>
      <xdr:spPr>
        <a:xfrm>
          <a:off x="7810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80264</xdr:rowOff>
    </xdr:from>
    <xdr:to>
      <xdr:col>36</xdr:col>
      <xdr:colOff>165100</xdr:colOff>
      <xdr:row>39</xdr:row>
      <xdr:rowOff>10414</xdr:rowOff>
    </xdr:to>
    <xdr:sp macro="" textlink="">
      <xdr:nvSpPr>
        <xdr:cNvPr id="123" name="フローチャート: 判断 122">
          <a:extLst>
            <a:ext uri="{FF2B5EF4-FFF2-40B4-BE49-F238E27FC236}">
              <a16:creationId xmlns:a16="http://schemas.microsoft.com/office/drawing/2014/main" id="{2ADE5194-693D-4D2F-818B-227B4466577B}"/>
            </a:ext>
          </a:extLst>
        </xdr:cNvPr>
        <xdr:cNvSpPr/>
      </xdr:nvSpPr>
      <xdr:spPr>
        <a:xfrm>
          <a:off x="6921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473C96F-605C-4D7A-B1E6-6A88601880E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96DE73E-A59F-48B9-AA90-76896BB7EB7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FA33211-A55F-4DC3-B813-4CAA86096A5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09501E-B42B-4D56-B948-98795EF54DF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0D4E644-432C-4AC3-8075-62B198F7F7D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27686</xdr:rowOff>
    </xdr:from>
    <xdr:to>
      <xdr:col>55</xdr:col>
      <xdr:colOff>50800</xdr:colOff>
      <xdr:row>39</xdr:row>
      <xdr:rowOff>129286</xdr:rowOff>
    </xdr:to>
    <xdr:sp macro="" textlink="">
      <xdr:nvSpPr>
        <xdr:cNvPr id="129" name="楕円 128">
          <a:extLst>
            <a:ext uri="{FF2B5EF4-FFF2-40B4-BE49-F238E27FC236}">
              <a16:creationId xmlns:a16="http://schemas.microsoft.com/office/drawing/2014/main" id="{75EFA138-04EB-438E-AA2F-5DF455D45482}"/>
            </a:ext>
          </a:extLst>
        </xdr:cNvPr>
        <xdr:cNvSpPr/>
      </xdr:nvSpPr>
      <xdr:spPr>
        <a:xfrm>
          <a:off x="104267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6113</xdr:rowOff>
    </xdr:from>
    <xdr:ext cx="469744" cy="259045"/>
    <xdr:sp macro="" textlink="">
      <xdr:nvSpPr>
        <xdr:cNvPr id="130" name="【図書館】&#10;一人当たり面積該当値テキスト">
          <a:extLst>
            <a:ext uri="{FF2B5EF4-FFF2-40B4-BE49-F238E27FC236}">
              <a16:creationId xmlns:a16="http://schemas.microsoft.com/office/drawing/2014/main" id="{11A8B2FC-A93E-4E5D-9BB8-62F8CCF8796B}"/>
            </a:ext>
          </a:extLst>
        </xdr:cNvPr>
        <xdr:cNvSpPr txBox="1"/>
      </xdr:nvSpPr>
      <xdr:spPr>
        <a:xfrm>
          <a:off x="10515600"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32258</xdr:rowOff>
    </xdr:from>
    <xdr:to>
      <xdr:col>50</xdr:col>
      <xdr:colOff>165100</xdr:colOff>
      <xdr:row>39</xdr:row>
      <xdr:rowOff>133858</xdr:rowOff>
    </xdr:to>
    <xdr:sp macro="" textlink="">
      <xdr:nvSpPr>
        <xdr:cNvPr id="131" name="楕円 130">
          <a:extLst>
            <a:ext uri="{FF2B5EF4-FFF2-40B4-BE49-F238E27FC236}">
              <a16:creationId xmlns:a16="http://schemas.microsoft.com/office/drawing/2014/main" id="{94789E80-03A1-4650-9B20-F6B8DF10659B}"/>
            </a:ext>
          </a:extLst>
        </xdr:cNvPr>
        <xdr:cNvSpPr/>
      </xdr:nvSpPr>
      <xdr:spPr>
        <a:xfrm>
          <a:off x="9588500" y="671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78486</xdr:rowOff>
    </xdr:from>
    <xdr:to>
      <xdr:col>55</xdr:col>
      <xdr:colOff>0</xdr:colOff>
      <xdr:row>39</xdr:row>
      <xdr:rowOff>83058</xdr:rowOff>
    </xdr:to>
    <xdr:cxnSp macro="">
      <xdr:nvCxnSpPr>
        <xdr:cNvPr id="132" name="直線コネクタ 131">
          <a:extLst>
            <a:ext uri="{FF2B5EF4-FFF2-40B4-BE49-F238E27FC236}">
              <a16:creationId xmlns:a16="http://schemas.microsoft.com/office/drawing/2014/main" id="{C8BBB9E9-98FD-47C9-90F1-992D85E271AB}"/>
            </a:ext>
          </a:extLst>
        </xdr:cNvPr>
        <xdr:cNvCxnSpPr/>
      </xdr:nvCxnSpPr>
      <xdr:spPr>
        <a:xfrm flipV="1">
          <a:off x="9639300" y="67650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36830</xdr:rowOff>
    </xdr:from>
    <xdr:to>
      <xdr:col>46</xdr:col>
      <xdr:colOff>38100</xdr:colOff>
      <xdr:row>39</xdr:row>
      <xdr:rowOff>138430</xdr:rowOff>
    </xdr:to>
    <xdr:sp macro="" textlink="">
      <xdr:nvSpPr>
        <xdr:cNvPr id="133" name="楕円 132">
          <a:extLst>
            <a:ext uri="{FF2B5EF4-FFF2-40B4-BE49-F238E27FC236}">
              <a16:creationId xmlns:a16="http://schemas.microsoft.com/office/drawing/2014/main" id="{CCC4DAAA-4D4F-41D2-B6BC-3E7C48F41E94}"/>
            </a:ext>
          </a:extLst>
        </xdr:cNvPr>
        <xdr:cNvSpPr/>
      </xdr:nvSpPr>
      <xdr:spPr>
        <a:xfrm>
          <a:off x="8699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83058</xdr:rowOff>
    </xdr:from>
    <xdr:to>
      <xdr:col>50</xdr:col>
      <xdr:colOff>114300</xdr:colOff>
      <xdr:row>39</xdr:row>
      <xdr:rowOff>87630</xdr:rowOff>
    </xdr:to>
    <xdr:cxnSp macro="">
      <xdr:nvCxnSpPr>
        <xdr:cNvPr id="134" name="直線コネクタ 133">
          <a:extLst>
            <a:ext uri="{FF2B5EF4-FFF2-40B4-BE49-F238E27FC236}">
              <a16:creationId xmlns:a16="http://schemas.microsoft.com/office/drawing/2014/main" id="{508AC856-22E4-4719-89A3-274D2366A16A}"/>
            </a:ext>
          </a:extLst>
        </xdr:cNvPr>
        <xdr:cNvCxnSpPr/>
      </xdr:nvCxnSpPr>
      <xdr:spPr>
        <a:xfrm flipV="1">
          <a:off x="8750300" y="67696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45974</xdr:rowOff>
    </xdr:from>
    <xdr:to>
      <xdr:col>41</xdr:col>
      <xdr:colOff>101600</xdr:colOff>
      <xdr:row>39</xdr:row>
      <xdr:rowOff>147574</xdr:rowOff>
    </xdr:to>
    <xdr:sp macro="" textlink="">
      <xdr:nvSpPr>
        <xdr:cNvPr id="135" name="楕円 134">
          <a:extLst>
            <a:ext uri="{FF2B5EF4-FFF2-40B4-BE49-F238E27FC236}">
              <a16:creationId xmlns:a16="http://schemas.microsoft.com/office/drawing/2014/main" id="{7868616E-E6EF-4C94-AD1C-9DFAD1676D05}"/>
            </a:ext>
          </a:extLst>
        </xdr:cNvPr>
        <xdr:cNvSpPr/>
      </xdr:nvSpPr>
      <xdr:spPr>
        <a:xfrm>
          <a:off x="7810500" y="673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87630</xdr:rowOff>
    </xdr:from>
    <xdr:to>
      <xdr:col>45</xdr:col>
      <xdr:colOff>177800</xdr:colOff>
      <xdr:row>39</xdr:row>
      <xdr:rowOff>96774</xdr:rowOff>
    </xdr:to>
    <xdr:cxnSp macro="">
      <xdr:nvCxnSpPr>
        <xdr:cNvPr id="136" name="直線コネクタ 135">
          <a:extLst>
            <a:ext uri="{FF2B5EF4-FFF2-40B4-BE49-F238E27FC236}">
              <a16:creationId xmlns:a16="http://schemas.microsoft.com/office/drawing/2014/main" id="{1750AB3D-4BAE-472E-BBB5-74E07245B842}"/>
            </a:ext>
          </a:extLst>
        </xdr:cNvPr>
        <xdr:cNvCxnSpPr/>
      </xdr:nvCxnSpPr>
      <xdr:spPr>
        <a:xfrm flipV="1">
          <a:off x="7861300" y="67741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50546</xdr:rowOff>
    </xdr:from>
    <xdr:to>
      <xdr:col>36</xdr:col>
      <xdr:colOff>165100</xdr:colOff>
      <xdr:row>39</xdr:row>
      <xdr:rowOff>152146</xdr:rowOff>
    </xdr:to>
    <xdr:sp macro="" textlink="">
      <xdr:nvSpPr>
        <xdr:cNvPr id="137" name="楕円 136">
          <a:extLst>
            <a:ext uri="{FF2B5EF4-FFF2-40B4-BE49-F238E27FC236}">
              <a16:creationId xmlns:a16="http://schemas.microsoft.com/office/drawing/2014/main" id="{F6422FA2-F362-40F5-B67E-81B500BE906B}"/>
            </a:ext>
          </a:extLst>
        </xdr:cNvPr>
        <xdr:cNvSpPr/>
      </xdr:nvSpPr>
      <xdr:spPr>
        <a:xfrm>
          <a:off x="6921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96774</xdr:rowOff>
    </xdr:from>
    <xdr:to>
      <xdr:col>41</xdr:col>
      <xdr:colOff>50800</xdr:colOff>
      <xdr:row>39</xdr:row>
      <xdr:rowOff>101346</xdr:rowOff>
    </xdr:to>
    <xdr:cxnSp macro="">
      <xdr:nvCxnSpPr>
        <xdr:cNvPr id="138" name="直線コネクタ 137">
          <a:extLst>
            <a:ext uri="{FF2B5EF4-FFF2-40B4-BE49-F238E27FC236}">
              <a16:creationId xmlns:a16="http://schemas.microsoft.com/office/drawing/2014/main" id="{734D53B9-ADF0-48E9-A552-B82CBCC5F9D3}"/>
            </a:ext>
          </a:extLst>
        </xdr:cNvPr>
        <xdr:cNvCxnSpPr/>
      </xdr:nvCxnSpPr>
      <xdr:spPr>
        <a:xfrm flipV="1">
          <a:off x="6972300" y="67833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95521</xdr:rowOff>
    </xdr:from>
    <xdr:ext cx="469744" cy="259045"/>
    <xdr:sp macro="" textlink="">
      <xdr:nvSpPr>
        <xdr:cNvPr id="139" name="n_1aveValue【図書館】&#10;一人当たり面積">
          <a:extLst>
            <a:ext uri="{FF2B5EF4-FFF2-40B4-BE49-F238E27FC236}">
              <a16:creationId xmlns:a16="http://schemas.microsoft.com/office/drawing/2014/main" id="{FC04FABD-9432-43E4-AE70-F725AF47F696}"/>
            </a:ext>
          </a:extLst>
        </xdr:cNvPr>
        <xdr:cNvSpPr txBox="1"/>
      </xdr:nvSpPr>
      <xdr:spPr>
        <a:xfrm>
          <a:off x="9391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0" name="n_2aveValue【図書館】&#10;一人当たり面積">
          <a:extLst>
            <a:ext uri="{FF2B5EF4-FFF2-40B4-BE49-F238E27FC236}">
              <a16:creationId xmlns:a16="http://schemas.microsoft.com/office/drawing/2014/main" id="{49D560A4-86AE-4909-B274-EAED0B76447C}"/>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26941</xdr:rowOff>
    </xdr:from>
    <xdr:ext cx="469744" cy="259045"/>
    <xdr:sp macro="" textlink="">
      <xdr:nvSpPr>
        <xdr:cNvPr id="141" name="n_3aveValue【図書館】&#10;一人当たり面積">
          <a:extLst>
            <a:ext uri="{FF2B5EF4-FFF2-40B4-BE49-F238E27FC236}">
              <a16:creationId xmlns:a16="http://schemas.microsoft.com/office/drawing/2014/main" id="{1974A7D7-E881-4D83-80E7-052DCE9CE4AE}"/>
            </a:ext>
          </a:extLst>
        </xdr:cNvPr>
        <xdr:cNvSpPr txBox="1"/>
      </xdr:nvSpPr>
      <xdr:spPr>
        <a:xfrm>
          <a:off x="7626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26941</xdr:rowOff>
    </xdr:from>
    <xdr:ext cx="469744" cy="259045"/>
    <xdr:sp macro="" textlink="">
      <xdr:nvSpPr>
        <xdr:cNvPr id="142" name="n_4aveValue【図書館】&#10;一人当たり面積">
          <a:extLst>
            <a:ext uri="{FF2B5EF4-FFF2-40B4-BE49-F238E27FC236}">
              <a16:creationId xmlns:a16="http://schemas.microsoft.com/office/drawing/2014/main" id="{2C354082-EB83-4659-971C-A782C698C104}"/>
            </a:ext>
          </a:extLst>
        </xdr:cNvPr>
        <xdr:cNvSpPr txBox="1"/>
      </xdr:nvSpPr>
      <xdr:spPr>
        <a:xfrm>
          <a:off x="6737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124985</xdr:rowOff>
    </xdr:from>
    <xdr:ext cx="469744" cy="259045"/>
    <xdr:sp macro="" textlink="">
      <xdr:nvSpPr>
        <xdr:cNvPr id="143" name="n_1mainValue【図書館】&#10;一人当たり面積">
          <a:extLst>
            <a:ext uri="{FF2B5EF4-FFF2-40B4-BE49-F238E27FC236}">
              <a16:creationId xmlns:a16="http://schemas.microsoft.com/office/drawing/2014/main" id="{22682278-CA13-40CB-A8C8-0A51C4458813}"/>
            </a:ext>
          </a:extLst>
        </xdr:cNvPr>
        <xdr:cNvSpPr txBox="1"/>
      </xdr:nvSpPr>
      <xdr:spPr>
        <a:xfrm>
          <a:off x="9391727" y="681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129557</xdr:rowOff>
    </xdr:from>
    <xdr:ext cx="469744" cy="259045"/>
    <xdr:sp macro="" textlink="">
      <xdr:nvSpPr>
        <xdr:cNvPr id="144" name="n_2mainValue【図書館】&#10;一人当たり面積">
          <a:extLst>
            <a:ext uri="{FF2B5EF4-FFF2-40B4-BE49-F238E27FC236}">
              <a16:creationId xmlns:a16="http://schemas.microsoft.com/office/drawing/2014/main" id="{F60B7386-492F-4A10-A0F1-898B240F7B21}"/>
            </a:ext>
          </a:extLst>
        </xdr:cNvPr>
        <xdr:cNvSpPr txBox="1"/>
      </xdr:nvSpPr>
      <xdr:spPr>
        <a:xfrm>
          <a:off x="8515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138701</xdr:rowOff>
    </xdr:from>
    <xdr:ext cx="469744" cy="259045"/>
    <xdr:sp macro="" textlink="">
      <xdr:nvSpPr>
        <xdr:cNvPr id="145" name="n_3mainValue【図書館】&#10;一人当たり面積">
          <a:extLst>
            <a:ext uri="{FF2B5EF4-FFF2-40B4-BE49-F238E27FC236}">
              <a16:creationId xmlns:a16="http://schemas.microsoft.com/office/drawing/2014/main" id="{2A09BD07-72EC-4517-9783-477E187BAA34}"/>
            </a:ext>
          </a:extLst>
        </xdr:cNvPr>
        <xdr:cNvSpPr txBox="1"/>
      </xdr:nvSpPr>
      <xdr:spPr>
        <a:xfrm>
          <a:off x="7626427"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143273</xdr:rowOff>
    </xdr:from>
    <xdr:ext cx="469744" cy="259045"/>
    <xdr:sp macro="" textlink="">
      <xdr:nvSpPr>
        <xdr:cNvPr id="146" name="n_4mainValue【図書館】&#10;一人当たり面積">
          <a:extLst>
            <a:ext uri="{FF2B5EF4-FFF2-40B4-BE49-F238E27FC236}">
              <a16:creationId xmlns:a16="http://schemas.microsoft.com/office/drawing/2014/main" id="{F5B9C7C0-E4DB-406D-A742-3563B02C5395}"/>
            </a:ext>
          </a:extLst>
        </xdr:cNvPr>
        <xdr:cNvSpPr txBox="1"/>
      </xdr:nvSpPr>
      <xdr:spPr>
        <a:xfrm>
          <a:off x="6737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497B27B-63AE-4F7F-80A5-98E249ADE90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3BB4B8A-9F52-4730-B532-8EFAA2F23E9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CD85B7D-0F7D-4043-B5B7-D1EFE3EE123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9E02882-EF6F-4BCB-97C6-CC54F4B1402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02D0663-910F-4A02-A87E-8CF76F8E7F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5A7EBCD-B260-47AF-8617-BBEDECA6D62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975E982-21F2-4801-9679-50BD526C4CA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7BDB616-C00F-4478-AF45-BCC92ECAB87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3B5C18C-6AA0-4BF5-8C58-43541E1B6D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C7E8522-832B-4209-8D32-04DEEFF9580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B5390C0-6149-4AB0-861E-B953AD88477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ED3629BA-62DE-419F-9BD6-7AC74A5682F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EB3DC544-96FA-4C9A-BEF7-D4300EAF0CB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D7F7D53-41F5-40B4-8CEE-2BF52057AE0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B3E934E6-5142-4F1F-B693-FE820A67F68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2F8DE84-0C09-4F45-A961-7F055E41ADF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852F232E-5A78-48F3-8FF4-B9A362FBA79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40FEF21E-5042-4E02-8F22-854159F6E18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137E358C-E1A8-405C-AC30-B2854840FF6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9FAE38F-0B93-480E-9B50-AC9F82BB6E6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722848C8-F495-4F0A-8F67-25EBE1EED8C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42780672-EE14-48ED-827A-70D83A27E2A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3786CED1-4ADD-4FB0-8050-9FD22FD01CB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D7BAE7B-9017-452C-84D4-9D56EB59D03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E4DAD397-4F32-49E7-A7C6-EFB74FDB300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50619</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533264AF-1BCC-4675-9802-9DA9DC7B0487}"/>
            </a:ext>
          </a:extLst>
        </xdr:cNvPr>
        <xdr:cNvCxnSpPr/>
      </xdr:nvCxnSpPr>
      <xdr:spPr>
        <a:xfrm flipV="1">
          <a:off x="4634865" y="9651819"/>
          <a:ext cx="0" cy="145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1686CBD2-9EE8-4286-A9E5-528F1D6B7CEB}"/>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D198749B-7D72-4253-A31A-14A4C8AEDD5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168746</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A411ACC7-1E4D-4625-AE22-E16B6F46BF72}"/>
            </a:ext>
          </a:extLst>
        </xdr:cNvPr>
        <xdr:cNvSpPr txBox="1"/>
      </xdr:nvSpPr>
      <xdr:spPr>
        <a:xfrm>
          <a:off x="4673600" y="9427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50619</xdr:rowOff>
    </xdr:from>
    <xdr:to>
      <xdr:col>24</xdr:col>
      <xdr:colOff>152400</xdr:colOff>
      <xdr:row>56</xdr:row>
      <xdr:rowOff>50619</xdr:rowOff>
    </xdr:to>
    <xdr:cxnSp macro="">
      <xdr:nvCxnSpPr>
        <xdr:cNvPr id="176" name="直線コネクタ 175">
          <a:extLst>
            <a:ext uri="{FF2B5EF4-FFF2-40B4-BE49-F238E27FC236}">
              <a16:creationId xmlns:a16="http://schemas.microsoft.com/office/drawing/2014/main" id="{C777FA3A-F10D-4053-A00B-56FA4C0DB0B2}"/>
            </a:ext>
          </a:extLst>
        </xdr:cNvPr>
        <xdr:cNvCxnSpPr/>
      </xdr:nvCxnSpPr>
      <xdr:spPr>
        <a:xfrm>
          <a:off x="4546600" y="965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120667</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713BEDB-FE26-42A5-AAE3-CB51262D1381}"/>
            </a:ext>
          </a:extLst>
        </xdr:cNvPr>
        <xdr:cNvSpPr txBox="1"/>
      </xdr:nvSpPr>
      <xdr:spPr>
        <a:xfrm>
          <a:off x="4673600" y="10407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8" name="フローチャート: 判断 177">
          <a:extLst>
            <a:ext uri="{FF2B5EF4-FFF2-40B4-BE49-F238E27FC236}">
              <a16:creationId xmlns:a16="http://schemas.microsoft.com/office/drawing/2014/main" id="{59F8CB1F-6816-4DE8-A16C-B4DADFD3EA12}"/>
            </a:ext>
          </a:extLst>
        </xdr:cNvPr>
        <xdr:cNvSpPr/>
      </xdr:nvSpPr>
      <xdr:spPr>
        <a:xfrm>
          <a:off x="4584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78196</xdr:rowOff>
    </xdr:from>
    <xdr:to>
      <xdr:col>20</xdr:col>
      <xdr:colOff>38100</xdr:colOff>
      <xdr:row>62</xdr:row>
      <xdr:rowOff>8346</xdr:rowOff>
    </xdr:to>
    <xdr:sp macro="" textlink="">
      <xdr:nvSpPr>
        <xdr:cNvPr id="179" name="フローチャート: 判断 178">
          <a:extLst>
            <a:ext uri="{FF2B5EF4-FFF2-40B4-BE49-F238E27FC236}">
              <a16:creationId xmlns:a16="http://schemas.microsoft.com/office/drawing/2014/main" id="{03ED1A85-67D7-4706-B29B-BB9A01994407}"/>
            </a:ext>
          </a:extLst>
        </xdr:cNvPr>
        <xdr:cNvSpPr/>
      </xdr:nvSpPr>
      <xdr:spPr>
        <a:xfrm>
          <a:off x="3746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43906</xdr:rowOff>
    </xdr:from>
    <xdr:to>
      <xdr:col>15</xdr:col>
      <xdr:colOff>101600</xdr:colOff>
      <xdr:row>61</xdr:row>
      <xdr:rowOff>145506</xdr:rowOff>
    </xdr:to>
    <xdr:sp macro="" textlink="">
      <xdr:nvSpPr>
        <xdr:cNvPr id="180" name="フローチャート: 判断 179">
          <a:extLst>
            <a:ext uri="{FF2B5EF4-FFF2-40B4-BE49-F238E27FC236}">
              <a16:creationId xmlns:a16="http://schemas.microsoft.com/office/drawing/2014/main" id="{C89645D2-4AA4-4E5A-BB68-C144BCF31C13}"/>
            </a:ext>
          </a:extLst>
        </xdr:cNvPr>
        <xdr:cNvSpPr/>
      </xdr:nvSpPr>
      <xdr:spPr>
        <a:xfrm>
          <a:off x="2857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39007</xdr:rowOff>
    </xdr:from>
    <xdr:to>
      <xdr:col>10</xdr:col>
      <xdr:colOff>165100</xdr:colOff>
      <xdr:row>61</xdr:row>
      <xdr:rowOff>140607</xdr:rowOff>
    </xdr:to>
    <xdr:sp macro="" textlink="">
      <xdr:nvSpPr>
        <xdr:cNvPr id="181" name="フローチャート: 判断 180">
          <a:extLst>
            <a:ext uri="{FF2B5EF4-FFF2-40B4-BE49-F238E27FC236}">
              <a16:creationId xmlns:a16="http://schemas.microsoft.com/office/drawing/2014/main" id="{59F90A5C-59BB-4958-AA07-30ABACB4C767}"/>
            </a:ext>
          </a:extLst>
        </xdr:cNvPr>
        <xdr:cNvSpPr/>
      </xdr:nvSpPr>
      <xdr:spPr>
        <a:xfrm>
          <a:off x="19685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182" name="フローチャート: 判断 181">
          <a:extLst>
            <a:ext uri="{FF2B5EF4-FFF2-40B4-BE49-F238E27FC236}">
              <a16:creationId xmlns:a16="http://schemas.microsoft.com/office/drawing/2014/main" id="{BF432538-ADC7-458F-ACB4-ACDCA10C7E20}"/>
            </a:ext>
          </a:extLst>
        </xdr:cNvPr>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C634822-0363-4BA3-B8EE-13E29410B0D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4BD1082-7027-4F20-950E-A1E149DC7D2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4087BC0-6E0C-44BA-B6B5-6DF836F4C5C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4981B6B-F9F5-4B2D-8BFE-7DAD17EF96D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C9ADDAF-F5B5-4560-B30B-AE46DE53746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188" name="楕円 187">
          <a:extLst>
            <a:ext uri="{FF2B5EF4-FFF2-40B4-BE49-F238E27FC236}">
              <a16:creationId xmlns:a16="http://schemas.microsoft.com/office/drawing/2014/main" id="{5B806012-249A-4EF4-9448-156EE3A797A6}"/>
            </a:ext>
          </a:extLst>
        </xdr:cNvPr>
        <xdr:cNvSpPr/>
      </xdr:nvSpPr>
      <xdr:spPr>
        <a:xfrm>
          <a:off x="45847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112140</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7C413548-9DB3-4C63-87A0-D6910E973458}"/>
            </a:ext>
          </a:extLst>
        </xdr:cNvPr>
        <xdr:cNvSpPr txBox="1"/>
      </xdr:nvSpPr>
      <xdr:spPr>
        <a:xfrm>
          <a:off x="4673600"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92891</xdr:rowOff>
    </xdr:from>
    <xdr:to>
      <xdr:col>20</xdr:col>
      <xdr:colOff>38100</xdr:colOff>
      <xdr:row>62</xdr:row>
      <xdr:rowOff>23041</xdr:rowOff>
    </xdr:to>
    <xdr:sp macro="" textlink="">
      <xdr:nvSpPr>
        <xdr:cNvPr id="190" name="楕円 189">
          <a:extLst>
            <a:ext uri="{FF2B5EF4-FFF2-40B4-BE49-F238E27FC236}">
              <a16:creationId xmlns:a16="http://schemas.microsoft.com/office/drawing/2014/main" id="{397C1072-5EF3-4A6C-BF3B-5B77C7FA10AF}"/>
            </a:ext>
          </a:extLst>
        </xdr:cNvPr>
        <xdr:cNvSpPr/>
      </xdr:nvSpPr>
      <xdr:spPr>
        <a:xfrm>
          <a:off x="37465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143691</xdr:rowOff>
    </xdr:from>
    <xdr:to>
      <xdr:col>24</xdr:col>
      <xdr:colOff>63500</xdr:colOff>
      <xdr:row>62</xdr:row>
      <xdr:rowOff>13063</xdr:rowOff>
    </xdr:to>
    <xdr:cxnSp macro="">
      <xdr:nvCxnSpPr>
        <xdr:cNvPr id="191" name="直線コネクタ 190">
          <a:extLst>
            <a:ext uri="{FF2B5EF4-FFF2-40B4-BE49-F238E27FC236}">
              <a16:creationId xmlns:a16="http://schemas.microsoft.com/office/drawing/2014/main" id="{58672AB6-A4A0-4FA7-9A77-6CAC5E24EE7D}"/>
            </a:ext>
          </a:extLst>
        </xdr:cNvPr>
        <xdr:cNvCxnSpPr/>
      </xdr:nvCxnSpPr>
      <xdr:spPr>
        <a:xfrm>
          <a:off x="3797300" y="1060214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84727</xdr:rowOff>
    </xdr:from>
    <xdr:to>
      <xdr:col>15</xdr:col>
      <xdr:colOff>101600</xdr:colOff>
      <xdr:row>62</xdr:row>
      <xdr:rowOff>14877</xdr:rowOff>
    </xdr:to>
    <xdr:sp macro="" textlink="">
      <xdr:nvSpPr>
        <xdr:cNvPr id="192" name="楕円 191">
          <a:extLst>
            <a:ext uri="{FF2B5EF4-FFF2-40B4-BE49-F238E27FC236}">
              <a16:creationId xmlns:a16="http://schemas.microsoft.com/office/drawing/2014/main" id="{44C2DB93-F777-4E45-BB26-BF0088DD1AE0}"/>
            </a:ext>
          </a:extLst>
        </xdr:cNvPr>
        <xdr:cNvSpPr/>
      </xdr:nvSpPr>
      <xdr:spPr>
        <a:xfrm>
          <a:off x="2857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135527</xdr:rowOff>
    </xdr:from>
    <xdr:to>
      <xdr:col>19</xdr:col>
      <xdr:colOff>177800</xdr:colOff>
      <xdr:row>61</xdr:row>
      <xdr:rowOff>143691</xdr:rowOff>
    </xdr:to>
    <xdr:cxnSp macro="">
      <xdr:nvCxnSpPr>
        <xdr:cNvPr id="193" name="直線コネクタ 192">
          <a:extLst>
            <a:ext uri="{FF2B5EF4-FFF2-40B4-BE49-F238E27FC236}">
              <a16:creationId xmlns:a16="http://schemas.microsoft.com/office/drawing/2014/main" id="{32AE89CF-0810-40FE-B9F5-E5991983A735}"/>
            </a:ext>
          </a:extLst>
        </xdr:cNvPr>
        <xdr:cNvCxnSpPr/>
      </xdr:nvCxnSpPr>
      <xdr:spPr>
        <a:xfrm>
          <a:off x="2908300" y="1059397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94" name="楕円 193">
          <a:extLst>
            <a:ext uri="{FF2B5EF4-FFF2-40B4-BE49-F238E27FC236}">
              <a16:creationId xmlns:a16="http://schemas.microsoft.com/office/drawing/2014/main" id="{40623325-1468-4C1C-8280-0D6BC5737854}"/>
            </a:ext>
          </a:extLst>
        </xdr:cNvPr>
        <xdr:cNvSpPr/>
      </xdr:nvSpPr>
      <xdr:spPr>
        <a:xfrm>
          <a:off x="1968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99604</xdr:rowOff>
    </xdr:from>
    <xdr:to>
      <xdr:col>15</xdr:col>
      <xdr:colOff>50800</xdr:colOff>
      <xdr:row>61</xdr:row>
      <xdr:rowOff>135527</xdr:rowOff>
    </xdr:to>
    <xdr:cxnSp macro="">
      <xdr:nvCxnSpPr>
        <xdr:cNvPr id="195" name="直線コネクタ 194">
          <a:extLst>
            <a:ext uri="{FF2B5EF4-FFF2-40B4-BE49-F238E27FC236}">
              <a16:creationId xmlns:a16="http://schemas.microsoft.com/office/drawing/2014/main" id="{6489B8FA-9131-4796-984E-CE7418D78993}"/>
            </a:ext>
          </a:extLst>
        </xdr:cNvPr>
        <xdr:cNvCxnSpPr/>
      </xdr:nvCxnSpPr>
      <xdr:spPr>
        <a:xfrm>
          <a:off x="2019300" y="105580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171269</xdr:rowOff>
    </xdr:from>
    <xdr:to>
      <xdr:col>6</xdr:col>
      <xdr:colOff>38100</xdr:colOff>
      <xdr:row>61</xdr:row>
      <xdr:rowOff>101419</xdr:rowOff>
    </xdr:to>
    <xdr:sp macro="" textlink="">
      <xdr:nvSpPr>
        <xdr:cNvPr id="196" name="楕円 195">
          <a:extLst>
            <a:ext uri="{FF2B5EF4-FFF2-40B4-BE49-F238E27FC236}">
              <a16:creationId xmlns:a16="http://schemas.microsoft.com/office/drawing/2014/main" id="{AC0179C0-207E-4ADF-9223-8517218DCBB7}"/>
            </a:ext>
          </a:extLst>
        </xdr:cNvPr>
        <xdr:cNvSpPr/>
      </xdr:nvSpPr>
      <xdr:spPr>
        <a:xfrm>
          <a:off x="1079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50619</xdr:rowOff>
    </xdr:from>
    <xdr:to>
      <xdr:col>10</xdr:col>
      <xdr:colOff>114300</xdr:colOff>
      <xdr:row>61</xdr:row>
      <xdr:rowOff>99604</xdr:rowOff>
    </xdr:to>
    <xdr:cxnSp macro="">
      <xdr:nvCxnSpPr>
        <xdr:cNvPr id="197" name="直線コネクタ 196">
          <a:extLst>
            <a:ext uri="{FF2B5EF4-FFF2-40B4-BE49-F238E27FC236}">
              <a16:creationId xmlns:a16="http://schemas.microsoft.com/office/drawing/2014/main" id="{D1B19D32-B419-483D-8C74-699C717D4B63}"/>
            </a:ext>
          </a:extLst>
        </xdr:cNvPr>
        <xdr:cNvCxnSpPr/>
      </xdr:nvCxnSpPr>
      <xdr:spPr>
        <a:xfrm>
          <a:off x="1130300" y="1050906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24873</xdr:rowOff>
    </xdr:from>
    <xdr:ext cx="405111" cy="259045"/>
    <xdr:sp macro="" textlink="">
      <xdr:nvSpPr>
        <xdr:cNvPr id="198" name="n_1aveValue【体育館・プール】&#10;有形固定資産減価償却率">
          <a:extLst>
            <a:ext uri="{FF2B5EF4-FFF2-40B4-BE49-F238E27FC236}">
              <a16:creationId xmlns:a16="http://schemas.microsoft.com/office/drawing/2014/main" id="{8D1CB11B-75CD-4AB4-A49F-57115E6D4D12}"/>
            </a:ext>
          </a:extLst>
        </xdr:cNvPr>
        <xdr:cNvSpPr txBox="1"/>
      </xdr:nvSpPr>
      <xdr:spPr>
        <a:xfrm>
          <a:off x="35820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162033</xdr:rowOff>
    </xdr:from>
    <xdr:ext cx="405111" cy="259045"/>
    <xdr:sp macro="" textlink="">
      <xdr:nvSpPr>
        <xdr:cNvPr id="199" name="n_2aveValue【体育館・プール】&#10;有形固定資産減価償却率">
          <a:extLst>
            <a:ext uri="{FF2B5EF4-FFF2-40B4-BE49-F238E27FC236}">
              <a16:creationId xmlns:a16="http://schemas.microsoft.com/office/drawing/2014/main" id="{EA6F883D-8386-498F-B855-4EDAC5746082}"/>
            </a:ext>
          </a:extLst>
        </xdr:cNvPr>
        <xdr:cNvSpPr txBox="1"/>
      </xdr:nvSpPr>
      <xdr:spPr>
        <a:xfrm>
          <a:off x="2705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157134</xdr:rowOff>
    </xdr:from>
    <xdr:ext cx="405111" cy="259045"/>
    <xdr:sp macro="" textlink="">
      <xdr:nvSpPr>
        <xdr:cNvPr id="200" name="n_3aveValue【体育館・プール】&#10;有形固定資産減価償却率">
          <a:extLst>
            <a:ext uri="{FF2B5EF4-FFF2-40B4-BE49-F238E27FC236}">
              <a16:creationId xmlns:a16="http://schemas.microsoft.com/office/drawing/2014/main" id="{76EC0E6A-DDB3-4B40-96C6-E0BD6158E1D4}"/>
            </a:ext>
          </a:extLst>
        </xdr:cNvPr>
        <xdr:cNvSpPr txBox="1"/>
      </xdr:nvSpPr>
      <xdr:spPr>
        <a:xfrm>
          <a:off x="1816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201" name="n_4aveValue【体育館・プール】&#10;有形固定資産減価償却率">
          <a:extLst>
            <a:ext uri="{FF2B5EF4-FFF2-40B4-BE49-F238E27FC236}">
              <a16:creationId xmlns:a16="http://schemas.microsoft.com/office/drawing/2014/main" id="{DBA3EB85-9942-441C-9C05-CEFBF713DB24}"/>
            </a:ext>
          </a:extLst>
        </xdr:cNvPr>
        <xdr:cNvSpPr txBox="1"/>
      </xdr:nvSpPr>
      <xdr:spPr>
        <a:xfrm>
          <a:off x="927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14168</xdr:rowOff>
    </xdr:from>
    <xdr:ext cx="405111" cy="259045"/>
    <xdr:sp macro="" textlink="">
      <xdr:nvSpPr>
        <xdr:cNvPr id="202" name="n_1mainValue【体育館・プール】&#10;有形固定資産減価償却率">
          <a:extLst>
            <a:ext uri="{FF2B5EF4-FFF2-40B4-BE49-F238E27FC236}">
              <a16:creationId xmlns:a16="http://schemas.microsoft.com/office/drawing/2014/main" id="{FFD109F7-2279-44EB-807B-E5B929DDD65A}"/>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6004</xdr:rowOff>
    </xdr:from>
    <xdr:ext cx="405111" cy="259045"/>
    <xdr:sp macro="" textlink="">
      <xdr:nvSpPr>
        <xdr:cNvPr id="203" name="n_2mainValue【体育館・プール】&#10;有形固定資産減価償却率">
          <a:extLst>
            <a:ext uri="{FF2B5EF4-FFF2-40B4-BE49-F238E27FC236}">
              <a16:creationId xmlns:a16="http://schemas.microsoft.com/office/drawing/2014/main" id="{B5BECE7C-DE1D-4633-BBF1-DB6F7A9EE875}"/>
            </a:ext>
          </a:extLst>
        </xdr:cNvPr>
        <xdr:cNvSpPr txBox="1"/>
      </xdr:nvSpPr>
      <xdr:spPr>
        <a:xfrm>
          <a:off x="2705744"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141531</xdr:rowOff>
    </xdr:from>
    <xdr:ext cx="405111" cy="259045"/>
    <xdr:sp macro="" textlink="">
      <xdr:nvSpPr>
        <xdr:cNvPr id="204" name="n_3mainValue【体育館・プール】&#10;有形固定資産減価償却率">
          <a:extLst>
            <a:ext uri="{FF2B5EF4-FFF2-40B4-BE49-F238E27FC236}">
              <a16:creationId xmlns:a16="http://schemas.microsoft.com/office/drawing/2014/main" id="{1D5957D0-0900-47AA-B378-816636315130}"/>
            </a:ext>
          </a:extLst>
        </xdr:cNvPr>
        <xdr:cNvSpPr txBox="1"/>
      </xdr:nvSpPr>
      <xdr:spPr>
        <a:xfrm>
          <a:off x="1816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117946</xdr:rowOff>
    </xdr:from>
    <xdr:ext cx="405111" cy="259045"/>
    <xdr:sp macro="" textlink="">
      <xdr:nvSpPr>
        <xdr:cNvPr id="205" name="n_4mainValue【体育館・プール】&#10;有形固定資産減価償却率">
          <a:extLst>
            <a:ext uri="{FF2B5EF4-FFF2-40B4-BE49-F238E27FC236}">
              <a16:creationId xmlns:a16="http://schemas.microsoft.com/office/drawing/2014/main" id="{DD8AC5F8-B329-44EA-8E4A-230E376F8C32}"/>
            </a:ext>
          </a:extLst>
        </xdr:cNvPr>
        <xdr:cNvSpPr txBox="1"/>
      </xdr:nvSpPr>
      <xdr:spPr>
        <a:xfrm>
          <a:off x="927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D9FCB6B-F973-4DC3-AAF1-55CDAA9AC13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3673703-3989-43A8-A1BD-FC9938F7090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76D1AA8-E04B-4C4C-9292-16F13A1CEAD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6520B77-5E9A-405B-A2FD-7A468A0832A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B7E4BCF-5AAC-4160-B23F-2A4088D804D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E1938B4-0E60-41E1-AB68-893E0F3D6F7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A57A2B1-5AE3-4656-B525-AFCAE2596D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A7549E1-FFE4-41DF-B926-DC175F23464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FD95196-8F02-4C39-8D5A-54CDF208E12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ED3EE8E-4CBD-4E09-9A55-B7C4A758215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D8DE4F0-24F1-4FD1-AE57-7627D901B0B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61E35265-DC12-43C7-9FC3-09E3C9C56EA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18A7C923-3BCB-4DA2-AF4F-F96072D8A34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08EF6B19-42E4-402F-806D-CDAE4F2EF80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9E534964-E5F2-46CE-82B0-BA226B0D5C3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9CEB862E-A639-452B-BFF9-E1D700BE62B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83819D17-5DB5-4D06-AF02-B16EE64A2CA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4E3D1339-8ED9-4B3B-9303-A734A0DB959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9CD3B3EF-3753-49B1-A5E6-D5A85F04260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841E371D-8437-4CB8-B8F5-1DD12800834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CD6BFCE-4AF9-4CCA-B686-C21D9C18C73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16320C81-FD20-4832-B335-4F620187625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C68A146E-DE3D-439B-A381-E613544632C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158877</xdr:rowOff>
    </xdr:from>
    <xdr:to>
      <xdr:col>54</xdr:col>
      <xdr:colOff>189865</xdr:colOff>
      <xdr:row>64</xdr:row>
      <xdr:rowOff>72390</xdr:rowOff>
    </xdr:to>
    <xdr:cxnSp macro="">
      <xdr:nvCxnSpPr>
        <xdr:cNvPr id="229" name="直線コネクタ 228">
          <a:extLst>
            <a:ext uri="{FF2B5EF4-FFF2-40B4-BE49-F238E27FC236}">
              <a16:creationId xmlns:a16="http://schemas.microsoft.com/office/drawing/2014/main" id="{51A56D29-839B-4D8A-9D7D-2C0E50CDDDEA}"/>
            </a:ext>
          </a:extLst>
        </xdr:cNvPr>
        <xdr:cNvCxnSpPr/>
      </xdr:nvCxnSpPr>
      <xdr:spPr>
        <a:xfrm flipV="1">
          <a:off x="10476865" y="9760077"/>
          <a:ext cx="0"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76217</xdr:rowOff>
    </xdr:from>
    <xdr:ext cx="469744" cy="259045"/>
    <xdr:sp macro="" textlink="">
      <xdr:nvSpPr>
        <xdr:cNvPr id="230" name="【体育館・プール】&#10;一人当たり面積最小値テキスト">
          <a:extLst>
            <a:ext uri="{FF2B5EF4-FFF2-40B4-BE49-F238E27FC236}">
              <a16:creationId xmlns:a16="http://schemas.microsoft.com/office/drawing/2014/main" id="{F079FC60-DF1A-40D1-945F-1E491420E95A}"/>
            </a:ext>
          </a:extLst>
        </xdr:cNvPr>
        <xdr:cNvSpPr txBox="1"/>
      </xdr:nvSpPr>
      <xdr:spPr>
        <a:xfrm>
          <a:off x="10515600" y="1104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72390</xdr:rowOff>
    </xdr:from>
    <xdr:to>
      <xdr:col>55</xdr:col>
      <xdr:colOff>88900</xdr:colOff>
      <xdr:row>64</xdr:row>
      <xdr:rowOff>72390</xdr:rowOff>
    </xdr:to>
    <xdr:cxnSp macro="">
      <xdr:nvCxnSpPr>
        <xdr:cNvPr id="231" name="直線コネクタ 230">
          <a:extLst>
            <a:ext uri="{FF2B5EF4-FFF2-40B4-BE49-F238E27FC236}">
              <a16:creationId xmlns:a16="http://schemas.microsoft.com/office/drawing/2014/main" id="{BC82E9A4-E583-494A-A6B7-551D566C5CC8}"/>
            </a:ext>
          </a:extLst>
        </xdr:cNvPr>
        <xdr:cNvCxnSpPr/>
      </xdr:nvCxnSpPr>
      <xdr:spPr>
        <a:xfrm>
          <a:off x="10388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105554</xdr:rowOff>
    </xdr:from>
    <xdr:ext cx="469744" cy="259045"/>
    <xdr:sp macro="" textlink="">
      <xdr:nvSpPr>
        <xdr:cNvPr id="232" name="【体育館・プール】&#10;一人当たり面積最大値テキスト">
          <a:extLst>
            <a:ext uri="{FF2B5EF4-FFF2-40B4-BE49-F238E27FC236}">
              <a16:creationId xmlns:a16="http://schemas.microsoft.com/office/drawing/2014/main" id="{243B985A-036D-4348-9E8F-D8B144FA2280}"/>
            </a:ext>
          </a:extLst>
        </xdr:cNvPr>
        <xdr:cNvSpPr txBox="1"/>
      </xdr:nvSpPr>
      <xdr:spPr>
        <a:xfrm>
          <a:off x="10515600" y="953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158877</xdr:rowOff>
    </xdr:from>
    <xdr:to>
      <xdr:col>55</xdr:col>
      <xdr:colOff>88900</xdr:colOff>
      <xdr:row>56</xdr:row>
      <xdr:rowOff>158877</xdr:rowOff>
    </xdr:to>
    <xdr:cxnSp macro="">
      <xdr:nvCxnSpPr>
        <xdr:cNvPr id="233" name="直線コネクタ 232">
          <a:extLst>
            <a:ext uri="{FF2B5EF4-FFF2-40B4-BE49-F238E27FC236}">
              <a16:creationId xmlns:a16="http://schemas.microsoft.com/office/drawing/2014/main" id="{5315B86C-D305-40B4-BDAC-439643E9E368}"/>
            </a:ext>
          </a:extLst>
        </xdr:cNvPr>
        <xdr:cNvCxnSpPr/>
      </xdr:nvCxnSpPr>
      <xdr:spPr>
        <a:xfrm>
          <a:off x="10388600" y="9760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119270</xdr:rowOff>
    </xdr:from>
    <xdr:ext cx="469744" cy="259045"/>
    <xdr:sp macro="" textlink="">
      <xdr:nvSpPr>
        <xdr:cNvPr id="234" name="【体育館・プール】&#10;一人当たり面積平均値テキスト">
          <a:extLst>
            <a:ext uri="{FF2B5EF4-FFF2-40B4-BE49-F238E27FC236}">
              <a16:creationId xmlns:a16="http://schemas.microsoft.com/office/drawing/2014/main" id="{4D351A7E-64B4-4EDB-8F66-56FAEA249514}"/>
            </a:ext>
          </a:extLst>
        </xdr:cNvPr>
        <xdr:cNvSpPr txBox="1"/>
      </xdr:nvSpPr>
      <xdr:spPr>
        <a:xfrm>
          <a:off x="10515600" y="10749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140843</xdr:rowOff>
    </xdr:from>
    <xdr:to>
      <xdr:col>55</xdr:col>
      <xdr:colOff>50800</xdr:colOff>
      <xdr:row>63</xdr:row>
      <xdr:rowOff>70993</xdr:rowOff>
    </xdr:to>
    <xdr:sp macro="" textlink="">
      <xdr:nvSpPr>
        <xdr:cNvPr id="235" name="フローチャート: 判断 234">
          <a:extLst>
            <a:ext uri="{FF2B5EF4-FFF2-40B4-BE49-F238E27FC236}">
              <a16:creationId xmlns:a16="http://schemas.microsoft.com/office/drawing/2014/main" id="{506CCB3D-097F-46D6-B5A1-9F33DE48B132}"/>
            </a:ext>
          </a:extLst>
        </xdr:cNvPr>
        <xdr:cNvSpPr/>
      </xdr:nvSpPr>
      <xdr:spPr>
        <a:xfrm>
          <a:off x="10426700" y="107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145034</xdr:rowOff>
    </xdr:from>
    <xdr:to>
      <xdr:col>50</xdr:col>
      <xdr:colOff>165100</xdr:colOff>
      <xdr:row>63</xdr:row>
      <xdr:rowOff>75184</xdr:rowOff>
    </xdr:to>
    <xdr:sp macro="" textlink="">
      <xdr:nvSpPr>
        <xdr:cNvPr id="236" name="フローチャート: 判断 235">
          <a:extLst>
            <a:ext uri="{FF2B5EF4-FFF2-40B4-BE49-F238E27FC236}">
              <a16:creationId xmlns:a16="http://schemas.microsoft.com/office/drawing/2014/main" id="{98AB75C6-FEA3-4E0A-958A-5E9B9B944C0A}"/>
            </a:ext>
          </a:extLst>
        </xdr:cNvPr>
        <xdr:cNvSpPr/>
      </xdr:nvSpPr>
      <xdr:spPr>
        <a:xfrm>
          <a:off x="9588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158750</xdr:rowOff>
    </xdr:from>
    <xdr:to>
      <xdr:col>46</xdr:col>
      <xdr:colOff>38100</xdr:colOff>
      <xdr:row>63</xdr:row>
      <xdr:rowOff>88900</xdr:rowOff>
    </xdr:to>
    <xdr:sp macro="" textlink="">
      <xdr:nvSpPr>
        <xdr:cNvPr id="237" name="フローチャート: 判断 236">
          <a:extLst>
            <a:ext uri="{FF2B5EF4-FFF2-40B4-BE49-F238E27FC236}">
              <a16:creationId xmlns:a16="http://schemas.microsoft.com/office/drawing/2014/main" id="{5E1A30BA-456E-472B-93DE-7A3B8C35A502}"/>
            </a:ext>
          </a:extLst>
        </xdr:cNvPr>
        <xdr:cNvSpPr/>
      </xdr:nvSpPr>
      <xdr:spPr>
        <a:xfrm>
          <a:off x="8699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130937</xdr:rowOff>
    </xdr:from>
    <xdr:to>
      <xdr:col>41</xdr:col>
      <xdr:colOff>101600</xdr:colOff>
      <xdr:row>63</xdr:row>
      <xdr:rowOff>61087</xdr:rowOff>
    </xdr:to>
    <xdr:sp macro="" textlink="">
      <xdr:nvSpPr>
        <xdr:cNvPr id="238" name="フローチャート: 判断 237">
          <a:extLst>
            <a:ext uri="{FF2B5EF4-FFF2-40B4-BE49-F238E27FC236}">
              <a16:creationId xmlns:a16="http://schemas.microsoft.com/office/drawing/2014/main" id="{CADD8DE6-7594-4953-801A-C2F785254F44}"/>
            </a:ext>
          </a:extLst>
        </xdr:cNvPr>
        <xdr:cNvSpPr/>
      </xdr:nvSpPr>
      <xdr:spPr>
        <a:xfrm>
          <a:off x="7810500" y="1076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127508</xdr:rowOff>
    </xdr:from>
    <xdr:to>
      <xdr:col>36</xdr:col>
      <xdr:colOff>165100</xdr:colOff>
      <xdr:row>63</xdr:row>
      <xdr:rowOff>57658</xdr:rowOff>
    </xdr:to>
    <xdr:sp macro="" textlink="">
      <xdr:nvSpPr>
        <xdr:cNvPr id="239" name="フローチャート: 判断 238">
          <a:extLst>
            <a:ext uri="{FF2B5EF4-FFF2-40B4-BE49-F238E27FC236}">
              <a16:creationId xmlns:a16="http://schemas.microsoft.com/office/drawing/2014/main" id="{F5AB774C-AE51-410A-AE00-F051BA246968}"/>
            </a:ext>
          </a:extLst>
        </xdr:cNvPr>
        <xdr:cNvSpPr/>
      </xdr:nvSpPr>
      <xdr:spPr>
        <a:xfrm>
          <a:off x="6921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C114005-76B1-441D-ADEA-D9A46A0A03A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0823590-292C-4E68-BCD7-18AC4D5B8EE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BCE4A2-8CAD-4138-A2AD-280018B0CFE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3403731-8AA8-4546-97F7-B17C6C3F606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FD0CA7-E40A-431B-866F-0BC0A2BDD1A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108077</xdr:rowOff>
    </xdr:from>
    <xdr:to>
      <xdr:col>55</xdr:col>
      <xdr:colOff>50800</xdr:colOff>
      <xdr:row>57</xdr:row>
      <xdr:rowOff>38227</xdr:rowOff>
    </xdr:to>
    <xdr:sp macro="" textlink="">
      <xdr:nvSpPr>
        <xdr:cNvPr id="245" name="楕円 244">
          <a:extLst>
            <a:ext uri="{FF2B5EF4-FFF2-40B4-BE49-F238E27FC236}">
              <a16:creationId xmlns:a16="http://schemas.microsoft.com/office/drawing/2014/main" id="{4F6D36AF-8EAC-4245-AE1C-E4D73D674704}"/>
            </a:ext>
          </a:extLst>
        </xdr:cNvPr>
        <xdr:cNvSpPr/>
      </xdr:nvSpPr>
      <xdr:spPr>
        <a:xfrm>
          <a:off x="10426700" y="970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61104</xdr:rowOff>
    </xdr:from>
    <xdr:ext cx="469744" cy="259045"/>
    <xdr:sp macro="" textlink="">
      <xdr:nvSpPr>
        <xdr:cNvPr id="246" name="【体育館・プール】&#10;一人当たり面積該当値テキスト">
          <a:extLst>
            <a:ext uri="{FF2B5EF4-FFF2-40B4-BE49-F238E27FC236}">
              <a16:creationId xmlns:a16="http://schemas.microsoft.com/office/drawing/2014/main" id="{FA21D8DE-1697-4864-8F38-90CB5B103428}"/>
            </a:ext>
          </a:extLst>
        </xdr:cNvPr>
        <xdr:cNvSpPr txBox="1"/>
      </xdr:nvSpPr>
      <xdr:spPr>
        <a:xfrm>
          <a:off x="10515600" y="966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122555</xdr:rowOff>
    </xdr:from>
    <xdr:to>
      <xdr:col>50</xdr:col>
      <xdr:colOff>165100</xdr:colOff>
      <xdr:row>57</xdr:row>
      <xdr:rowOff>52705</xdr:rowOff>
    </xdr:to>
    <xdr:sp macro="" textlink="">
      <xdr:nvSpPr>
        <xdr:cNvPr id="247" name="楕円 246">
          <a:extLst>
            <a:ext uri="{FF2B5EF4-FFF2-40B4-BE49-F238E27FC236}">
              <a16:creationId xmlns:a16="http://schemas.microsoft.com/office/drawing/2014/main" id="{B51F7761-C984-4A8A-9A8D-78EEA4C45557}"/>
            </a:ext>
          </a:extLst>
        </xdr:cNvPr>
        <xdr:cNvSpPr/>
      </xdr:nvSpPr>
      <xdr:spPr>
        <a:xfrm>
          <a:off x="9588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158877</xdr:rowOff>
    </xdr:from>
    <xdr:to>
      <xdr:col>55</xdr:col>
      <xdr:colOff>0</xdr:colOff>
      <xdr:row>57</xdr:row>
      <xdr:rowOff>1905</xdr:rowOff>
    </xdr:to>
    <xdr:cxnSp macro="">
      <xdr:nvCxnSpPr>
        <xdr:cNvPr id="248" name="直線コネクタ 247">
          <a:extLst>
            <a:ext uri="{FF2B5EF4-FFF2-40B4-BE49-F238E27FC236}">
              <a16:creationId xmlns:a16="http://schemas.microsoft.com/office/drawing/2014/main" id="{1F6F5DC6-33D8-4D32-A4DD-4E8412E4600E}"/>
            </a:ext>
          </a:extLst>
        </xdr:cNvPr>
        <xdr:cNvCxnSpPr/>
      </xdr:nvCxnSpPr>
      <xdr:spPr>
        <a:xfrm flipV="1">
          <a:off x="9639300" y="9760077"/>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138938</xdr:rowOff>
    </xdr:from>
    <xdr:to>
      <xdr:col>46</xdr:col>
      <xdr:colOff>38100</xdr:colOff>
      <xdr:row>57</xdr:row>
      <xdr:rowOff>69088</xdr:rowOff>
    </xdr:to>
    <xdr:sp macro="" textlink="">
      <xdr:nvSpPr>
        <xdr:cNvPr id="249" name="楕円 248">
          <a:extLst>
            <a:ext uri="{FF2B5EF4-FFF2-40B4-BE49-F238E27FC236}">
              <a16:creationId xmlns:a16="http://schemas.microsoft.com/office/drawing/2014/main" id="{59F4B5FF-50CA-400A-B6E2-A662520FB899}"/>
            </a:ext>
          </a:extLst>
        </xdr:cNvPr>
        <xdr:cNvSpPr/>
      </xdr:nvSpPr>
      <xdr:spPr>
        <a:xfrm>
          <a:off x="8699500" y="974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1905</xdr:rowOff>
    </xdr:from>
    <xdr:to>
      <xdr:col>50</xdr:col>
      <xdr:colOff>114300</xdr:colOff>
      <xdr:row>57</xdr:row>
      <xdr:rowOff>18288</xdr:rowOff>
    </xdr:to>
    <xdr:cxnSp macro="">
      <xdr:nvCxnSpPr>
        <xdr:cNvPr id="250" name="直線コネクタ 249">
          <a:extLst>
            <a:ext uri="{FF2B5EF4-FFF2-40B4-BE49-F238E27FC236}">
              <a16:creationId xmlns:a16="http://schemas.microsoft.com/office/drawing/2014/main" id="{F9A917A9-FA6E-4CD1-A3E8-9714B1F1BA6A}"/>
            </a:ext>
          </a:extLst>
        </xdr:cNvPr>
        <xdr:cNvCxnSpPr/>
      </xdr:nvCxnSpPr>
      <xdr:spPr>
        <a:xfrm flipV="1">
          <a:off x="8750300" y="9774555"/>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166370</xdr:rowOff>
    </xdr:from>
    <xdr:to>
      <xdr:col>41</xdr:col>
      <xdr:colOff>101600</xdr:colOff>
      <xdr:row>57</xdr:row>
      <xdr:rowOff>96520</xdr:rowOff>
    </xdr:to>
    <xdr:sp macro="" textlink="">
      <xdr:nvSpPr>
        <xdr:cNvPr id="251" name="楕円 250">
          <a:extLst>
            <a:ext uri="{FF2B5EF4-FFF2-40B4-BE49-F238E27FC236}">
              <a16:creationId xmlns:a16="http://schemas.microsoft.com/office/drawing/2014/main" id="{3580140E-3031-474E-AFF9-EA320680B34E}"/>
            </a:ext>
          </a:extLst>
        </xdr:cNvPr>
        <xdr:cNvSpPr/>
      </xdr:nvSpPr>
      <xdr:spPr>
        <a:xfrm>
          <a:off x="7810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18288</xdr:rowOff>
    </xdr:from>
    <xdr:to>
      <xdr:col>45</xdr:col>
      <xdr:colOff>177800</xdr:colOff>
      <xdr:row>57</xdr:row>
      <xdr:rowOff>45720</xdr:rowOff>
    </xdr:to>
    <xdr:cxnSp macro="">
      <xdr:nvCxnSpPr>
        <xdr:cNvPr id="252" name="直線コネクタ 251">
          <a:extLst>
            <a:ext uri="{FF2B5EF4-FFF2-40B4-BE49-F238E27FC236}">
              <a16:creationId xmlns:a16="http://schemas.microsoft.com/office/drawing/2014/main" id="{4CC817CE-F3BF-4B75-A94B-9C1DB6F72FDC}"/>
            </a:ext>
          </a:extLst>
        </xdr:cNvPr>
        <xdr:cNvCxnSpPr/>
      </xdr:nvCxnSpPr>
      <xdr:spPr>
        <a:xfrm flipV="1">
          <a:off x="7861300" y="979093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4064</xdr:rowOff>
    </xdr:from>
    <xdr:to>
      <xdr:col>36</xdr:col>
      <xdr:colOff>165100</xdr:colOff>
      <xdr:row>57</xdr:row>
      <xdr:rowOff>105664</xdr:rowOff>
    </xdr:to>
    <xdr:sp macro="" textlink="">
      <xdr:nvSpPr>
        <xdr:cNvPr id="253" name="楕円 252">
          <a:extLst>
            <a:ext uri="{FF2B5EF4-FFF2-40B4-BE49-F238E27FC236}">
              <a16:creationId xmlns:a16="http://schemas.microsoft.com/office/drawing/2014/main" id="{A4098849-D49D-4DAD-831E-0B0174AA709D}"/>
            </a:ext>
          </a:extLst>
        </xdr:cNvPr>
        <xdr:cNvSpPr/>
      </xdr:nvSpPr>
      <xdr:spPr>
        <a:xfrm>
          <a:off x="6921500" y="977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45720</xdr:rowOff>
    </xdr:from>
    <xdr:to>
      <xdr:col>41</xdr:col>
      <xdr:colOff>50800</xdr:colOff>
      <xdr:row>57</xdr:row>
      <xdr:rowOff>54864</xdr:rowOff>
    </xdr:to>
    <xdr:cxnSp macro="">
      <xdr:nvCxnSpPr>
        <xdr:cNvPr id="254" name="直線コネクタ 253">
          <a:extLst>
            <a:ext uri="{FF2B5EF4-FFF2-40B4-BE49-F238E27FC236}">
              <a16:creationId xmlns:a16="http://schemas.microsoft.com/office/drawing/2014/main" id="{9687E56D-B7D6-4B64-A5C1-134D27AE4D4B}"/>
            </a:ext>
          </a:extLst>
        </xdr:cNvPr>
        <xdr:cNvCxnSpPr/>
      </xdr:nvCxnSpPr>
      <xdr:spPr>
        <a:xfrm flipV="1">
          <a:off x="6972300" y="98183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66311</xdr:rowOff>
    </xdr:from>
    <xdr:ext cx="469744" cy="259045"/>
    <xdr:sp macro="" textlink="">
      <xdr:nvSpPr>
        <xdr:cNvPr id="255" name="n_1aveValue【体育館・プール】&#10;一人当たり面積">
          <a:extLst>
            <a:ext uri="{FF2B5EF4-FFF2-40B4-BE49-F238E27FC236}">
              <a16:creationId xmlns:a16="http://schemas.microsoft.com/office/drawing/2014/main" id="{4B5E199A-F625-44B6-8876-7BE01AECF286}"/>
            </a:ext>
          </a:extLst>
        </xdr:cNvPr>
        <xdr:cNvSpPr txBox="1"/>
      </xdr:nvSpPr>
      <xdr:spPr>
        <a:xfrm>
          <a:off x="93917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80027</xdr:rowOff>
    </xdr:from>
    <xdr:ext cx="469744" cy="259045"/>
    <xdr:sp macro="" textlink="">
      <xdr:nvSpPr>
        <xdr:cNvPr id="256" name="n_2aveValue【体育館・プール】&#10;一人当たり面積">
          <a:extLst>
            <a:ext uri="{FF2B5EF4-FFF2-40B4-BE49-F238E27FC236}">
              <a16:creationId xmlns:a16="http://schemas.microsoft.com/office/drawing/2014/main" id="{97298096-437B-4709-A1C1-FBD05D0358FC}"/>
            </a:ext>
          </a:extLst>
        </xdr:cNvPr>
        <xdr:cNvSpPr txBox="1"/>
      </xdr:nvSpPr>
      <xdr:spPr>
        <a:xfrm>
          <a:off x="8515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52214</xdr:rowOff>
    </xdr:from>
    <xdr:ext cx="469744" cy="259045"/>
    <xdr:sp macro="" textlink="">
      <xdr:nvSpPr>
        <xdr:cNvPr id="257" name="n_3aveValue【体育館・プール】&#10;一人当たり面積">
          <a:extLst>
            <a:ext uri="{FF2B5EF4-FFF2-40B4-BE49-F238E27FC236}">
              <a16:creationId xmlns:a16="http://schemas.microsoft.com/office/drawing/2014/main" id="{05D4844D-3FF8-404E-97B6-F36D1C863CF8}"/>
            </a:ext>
          </a:extLst>
        </xdr:cNvPr>
        <xdr:cNvSpPr txBox="1"/>
      </xdr:nvSpPr>
      <xdr:spPr>
        <a:xfrm>
          <a:off x="7626427" y="1085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48785</xdr:rowOff>
    </xdr:from>
    <xdr:ext cx="469744" cy="259045"/>
    <xdr:sp macro="" textlink="">
      <xdr:nvSpPr>
        <xdr:cNvPr id="258" name="n_4aveValue【体育館・プール】&#10;一人当たり面積">
          <a:extLst>
            <a:ext uri="{FF2B5EF4-FFF2-40B4-BE49-F238E27FC236}">
              <a16:creationId xmlns:a16="http://schemas.microsoft.com/office/drawing/2014/main" id="{FEADEEBB-20DD-4574-AF3D-580F99FED46F}"/>
            </a:ext>
          </a:extLst>
        </xdr:cNvPr>
        <xdr:cNvSpPr txBox="1"/>
      </xdr:nvSpPr>
      <xdr:spPr>
        <a:xfrm>
          <a:off x="6737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69232</xdr:rowOff>
    </xdr:from>
    <xdr:ext cx="469744" cy="259045"/>
    <xdr:sp macro="" textlink="">
      <xdr:nvSpPr>
        <xdr:cNvPr id="259" name="n_1mainValue【体育館・プール】&#10;一人当たり面積">
          <a:extLst>
            <a:ext uri="{FF2B5EF4-FFF2-40B4-BE49-F238E27FC236}">
              <a16:creationId xmlns:a16="http://schemas.microsoft.com/office/drawing/2014/main" id="{50A3E7E4-E157-4CC4-B050-E72347090E24}"/>
            </a:ext>
          </a:extLst>
        </xdr:cNvPr>
        <xdr:cNvSpPr txBox="1"/>
      </xdr:nvSpPr>
      <xdr:spPr>
        <a:xfrm>
          <a:off x="9391727" y="94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85615</xdr:rowOff>
    </xdr:from>
    <xdr:ext cx="469744" cy="259045"/>
    <xdr:sp macro="" textlink="">
      <xdr:nvSpPr>
        <xdr:cNvPr id="260" name="n_2mainValue【体育館・プール】&#10;一人当たり面積">
          <a:extLst>
            <a:ext uri="{FF2B5EF4-FFF2-40B4-BE49-F238E27FC236}">
              <a16:creationId xmlns:a16="http://schemas.microsoft.com/office/drawing/2014/main" id="{7900D375-FE8C-4860-826B-833E5D7662A6}"/>
            </a:ext>
          </a:extLst>
        </xdr:cNvPr>
        <xdr:cNvSpPr txBox="1"/>
      </xdr:nvSpPr>
      <xdr:spPr>
        <a:xfrm>
          <a:off x="8515427" y="951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113047</xdr:rowOff>
    </xdr:from>
    <xdr:ext cx="469744" cy="259045"/>
    <xdr:sp macro="" textlink="">
      <xdr:nvSpPr>
        <xdr:cNvPr id="261" name="n_3mainValue【体育館・プール】&#10;一人当たり面積">
          <a:extLst>
            <a:ext uri="{FF2B5EF4-FFF2-40B4-BE49-F238E27FC236}">
              <a16:creationId xmlns:a16="http://schemas.microsoft.com/office/drawing/2014/main" id="{20F42B39-C13E-4B00-BACF-DAA8BA4AC926}"/>
            </a:ext>
          </a:extLst>
        </xdr:cNvPr>
        <xdr:cNvSpPr txBox="1"/>
      </xdr:nvSpPr>
      <xdr:spPr>
        <a:xfrm>
          <a:off x="7626427" y="954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122191</xdr:rowOff>
    </xdr:from>
    <xdr:ext cx="469744" cy="259045"/>
    <xdr:sp macro="" textlink="">
      <xdr:nvSpPr>
        <xdr:cNvPr id="262" name="n_4mainValue【体育館・プール】&#10;一人当たり面積">
          <a:extLst>
            <a:ext uri="{FF2B5EF4-FFF2-40B4-BE49-F238E27FC236}">
              <a16:creationId xmlns:a16="http://schemas.microsoft.com/office/drawing/2014/main" id="{ED4C84A7-5FFD-4129-8A76-B92695C9052A}"/>
            </a:ext>
          </a:extLst>
        </xdr:cNvPr>
        <xdr:cNvSpPr txBox="1"/>
      </xdr:nvSpPr>
      <xdr:spPr>
        <a:xfrm>
          <a:off x="6737427" y="95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F09A411-6649-4722-B0D2-28EC5340890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93583EC-CB4A-4CC2-BA2D-6B9B565A5C1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C82CDD03-C538-483F-BC64-A8F3A8C526C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1F18D18-C1FA-437D-9540-09CD6474448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3A61B7B-4942-4340-8C19-6DAA0F826D2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45AC314-2A23-42D6-AA1F-ABC86A54A2B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313DFE3-94B7-4062-A5B7-6F0C33DD364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98C8C8F-FB0F-49AE-8EEF-83A9E758B7A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EEE9FCB3-ADA4-4154-83AD-2DAD88F067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8A59A92F-12E7-4062-BEB7-D8AA7E1CD53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B6C30838-2352-4541-B26A-1FA06E2BD9E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4B2D4A4F-282E-490C-9E1F-FC19C0B571C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42C36508-0378-4A99-8D88-D3EC2889007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79FCC1EB-9854-4799-B537-298CCEB35A3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47167DA7-C55A-44B4-8FE0-4AE76D1F5A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68C3DB69-FD90-45C5-8275-1F14E5A6BAA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6C32D0C6-F8E7-4509-9650-3E0AFB62D47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6E084A99-CEF4-4A2A-BD8C-C70090D40C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861457FD-60DC-4351-A308-52AF5C0FCFD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19CB400C-00D9-4762-AA6C-837E75FB99C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CF86C9AB-ADA1-4FC4-B7A4-A2133221D1C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1043A6C3-ABE5-47DA-B26B-FC0597AEDE4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A53B6D5B-515E-48E3-BA32-38AB8B390CA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55C30D41-C21B-4ACD-9586-CC97C04D9BD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69806B35-D33D-4450-A91C-A4583D17855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16EE1C5A-E6D1-42BF-8028-783AB1C41D7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E7DB91E0-C463-4295-B432-D10DEE983EF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74CBD694-4D48-49C4-99CA-3F7E4EBE3E0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94E0AF25-E183-4D3A-94C6-137F4D58B9C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6BF56260-E77B-4358-9D21-99F1FEB85FE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69A3609F-45B5-472C-90D8-62749D59607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D96DFCFD-7E28-43CF-9057-17010638068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4CDF1097-B805-4BB7-9231-5047A848FEB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4D40305F-F6AE-4B03-BFF2-6AF9EDD8D8F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E90E497B-A85F-499F-A68D-F9E6C30583D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ED44AE60-D52A-4485-946D-BA5D9912970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C9525309-F0DD-46BD-9AA6-C3B3F44152D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B1D52FC7-85CC-458F-A202-63675F11A72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E3095F66-49C6-4B54-8B28-456636CF4A3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B9A3FFA3-3201-4F00-BB21-7B23FA759F3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146686</xdr:rowOff>
    </xdr:from>
    <xdr:to>
      <xdr:col>24</xdr:col>
      <xdr:colOff>62865</xdr:colOff>
      <xdr:row>108</xdr:row>
      <xdr:rowOff>70486</xdr:rowOff>
    </xdr:to>
    <xdr:cxnSp macro="">
      <xdr:nvCxnSpPr>
        <xdr:cNvPr id="303" name="直線コネクタ 302">
          <a:extLst>
            <a:ext uri="{FF2B5EF4-FFF2-40B4-BE49-F238E27FC236}">
              <a16:creationId xmlns:a16="http://schemas.microsoft.com/office/drawing/2014/main" id="{16EFEC6B-A491-4B4D-94DF-7FF8910340CF}"/>
            </a:ext>
          </a:extLst>
        </xdr:cNvPr>
        <xdr:cNvCxnSpPr/>
      </xdr:nvCxnSpPr>
      <xdr:spPr>
        <a:xfrm flipV="1">
          <a:off x="4634865" y="17120236"/>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74313</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65AF741F-2F98-45BF-BDCE-0BC342FE976C}"/>
            </a:ext>
          </a:extLst>
        </xdr:cNvPr>
        <xdr:cNvSpPr txBox="1"/>
      </xdr:nvSpPr>
      <xdr:spPr>
        <a:xfrm>
          <a:off x="4673600"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70486</xdr:rowOff>
    </xdr:from>
    <xdr:to>
      <xdr:col>24</xdr:col>
      <xdr:colOff>152400</xdr:colOff>
      <xdr:row>108</xdr:row>
      <xdr:rowOff>70486</xdr:rowOff>
    </xdr:to>
    <xdr:cxnSp macro="">
      <xdr:nvCxnSpPr>
        <xdr:cNvPr id="305" name="直線コネクタ 304">
          <a:extLst>
            <a:ext uri="{FF2B5EF4-FFF2-40B4-BE49-F238E27FC236}">
              <a16:creationId xmlns:a16="http://schemas.microsoft.com/office/drawing/2014/main" id="{D3A9DDBC-5820-4C30-BA61-F23097D8C110}"/>
            </a:ext>
          </a:extLst>
        </xdr:cNvPr>
        <xdr:cNvCxnSpPr/>
      </xdr:nvCxnSpPr>
      <xdr:spPr>
        <a:xfrm>
          <a:off x="4546600" y="1858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93363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D30C3166-55AD-4018-9243-D7429200D28C}"/>
            </a:ext>
          </a:extLst>
        </xdr:cNvPr>
        <xdr:cNvSpPr txBox="1"/>
      </xdr:nvSpPr>
      <xdr:spPr>
        <a:xfrm>
          <a:off x="4673600" y="1689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146686</xdr:rowOff>
    </xdr:from>
    <xdr:to>
      <xdr:col>24</xdr:col>
      <xdr:colOff>152400</xdr:colOff>
      <xdr:row>99</xdr:row>
      <xdr:rowOff>146686</xdr:rowOff>
    </xdr:to>
    <xdr:cxnSp macro="">
      <xdr:nvCxnSpPr>
        <xdr:cNvPr id="307" name="直線コネクタ 306">
          <a:extLst>
            <a:ext uri="{FF2B5EF4-FFF2-40B4-BE49-F238E27FC236}">
              <a16:creationId xmlns:a16="http://schemas.microsoft.com/office/drawing/2014/main" id="{29BEA3D6-16FA-477F-8F57-E44B2597F168}"/>
            </a:ext>
          </a:extLst>
        </xdr:cNvPr>
        <xdr:cNvCxnSpPr/>
      </xdr:nvCxnSpPr>
      <xdr:spPr>
        <a:xfrm>
          <a:off x="4546600" y="17120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160672</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D9ED6805-4DA4-4A2C-BF66-18CF9D9FC8E2}"/>
            </a:ext>
          </a:extLst>
        </xdr:cNvPr>
        <xdr:cNvSpPr txBox="1"/>
      </xdr:nvSpPr>
      <xdr:spPr>
        <a:xfrm>
          <a:off x="4673600" y="1764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137795</xdr:rowOff>
    </xdr:from>
    <xdr:to>
      <xdr:col>24</xdr:col>
      <xdr:colOff>114300</xdr:colOff>
      <xdr:row>104</xdr:row>
      <xdr:rowOff>67945</xdr:rowOff>
    </xdr:to>
    <xdr:sp macro="" textlink="">
      <xdr:nvSpPr>
        <xdr:cNvPr id="309" name="フローチャート: 判断 308">
          <a:extLst>
            <a:ext uri="{FF2B5EF4-FFF2-40B4-BE49-F238E27FC236}">
              <a16:creationId xmlns:a16="http://schemas.microsoft.com/office/drawing/2014/main" id="{3D4E6011-7ADA-4BFD-95F5-5E4394E6420F}"/>
            </a:ext>
          </a:extLst>
        </xdr:cNvPr>
        <xdr:cNvSpPr/>
      </xdr:nvSpPr>
      <xdr:spPr>
        <a:xfrm>
          <a:off x="45847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122555</xdr:rowOff>
    </xdr:from>
    <xdr:to>
      <xdr:col>20</xdr:col>
      <xdr:colOff>38100</xdr:colOff>
      <xdr:row>104</xdr:row>
      <xdr:rowOff>52705</xdr:rowOff>
    </xdr:to>
    <xdr:sp macro="" textlink="">
      <xdr:nvSpPr>
        <xdr:cNvPr id="310" name="フローチャート: 判断 309">
          <a:extLst>
            <a:ext uri="{FF2B5EF4-FFF2-40B4-BE49-F238E27FC236}">
              <a16:creationId xmlns:a16="http://schemas.microsoft.com/office/drawing/2014/main" id="{1DB3619E-97F4-4A88-808D-2AA2B24FC562}"/>
            </a:ext>
          </a:extLst>
        </xdr:cNvPr>
        <xdr:cNvSpPr/>
      </xdr:nvSpPr>
      <xdr:spPr>
        <a:xfrm>
          <a:off x="3746500" y="1778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1" name="フローチャート: 判断 310">
          <a:extLst>
            <a:ext uri="{FF2B5EF4-FFF2-40B4-BE49-F238E27FC236}">
              <a16:creationId xmlns:a16="http://schemas.microsoft.com/office/drawing/2014/main" id="{48A54619-BF8A-4EF8-B0BF-6DB16E028DA1}"/>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95886</xdr:rowOff>
    </xdr:from>
    <xdr:to>
      <xdr:col>10</xdr:col>
      <xdr:colOff>165100</xdr:colOff>
      <xdr:row>104</xdr:row>
      <xdr:rowOff>26036</xdr:rowOff>
    </xdr:to>
    <xdr:sp macro="" textlink="">
      <xdr:nvSpPr>
        <xdr:cNvPr id="312" name="フローチャート: 判断 311">
          <a:extLst>
            <a:ext uri="{FF2B5EF4-FFF2-40B4-BE49-F238E27FC236}">
              <a16:creationId xmlns:a16="http://schemas.microsoft.com/office/drawing/2014/main" id="{81024115-54AE-4475-932F-0EB3E53E837F}"/>
            </a:ext>
          </a:extLst>
        </xdr:cNvPr>
        <xdr:cNvSpPr/>
      </xdr:nvSpPr>
      <xdr:spPr>
        <a:xfrm>
          <a:off x="1968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313" name="フローチャート: 判断 312">
          <a:extLst>
            <a:ext uri="{FF2B5EF4-FFF2-40B4-BE49-F238E27FC236}">
              <a16:creationId xmlns:a16="http://schemas.microsoft.com/office/drawing/2014/main" id="{5A085658-C94A-4E1C-9490-95A7D11E1698}"/>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F9C07B80-1516-42E5-9C3C-5ABC137445E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7CCD64CA-C5CA-47B8-B863-BD95C2C651D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62F16C3-7E01-4EBE-8257-99A92B93BE4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DA3EC14-090F-48CD-91D5-9DFAEFFF7E6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6B23E293-3D04-4AA1-8FEA-8D8B3EEAC66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166370</xdr:rowOff>
    </xdr:from>
    <xdr:to>
      <xdr:col>24</xdr:col>
      <xdr:colOff>114300</xdr:colOff>
      <xdr:row>105</xdr:row>
      <xdr:rowOff>96520</xdr:rowOff>
    </xdr:to>
    <xdr:sp macro="" textlink="">
      <xdr:nvSpPr>
        <xdr:cNvPr id="319" name="楕円 318">
          <a:extLst>
            <a:ext uri="{FF2B5EF4-FFF2-40B4-BE49-F238E27FC236}">
              <a16:creationId xmlns:a16="http://schemas.microsoft.com/office/drawing/2014/main" id="{EBB8791E-3E32-4BC1-8C48-FC7CC62AF308}"/>
            </a:ext>
          </a:extLst>
        </xdr:cNvPr>
        <xdr:cNvSpPr/>
      </xdr:nvSpPr>
      <xdr:spPr>
        <a:xfrm>
          <a:off x="45847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144797</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E8453862-EE5E-4029-AAFF-14E1B64F81B7}"/>
            </a:ext>
          </a:extLst>
        </xdr:cNvPr>
        <xdr:cNvSpPr txBox="1"/>
      </xdr:nvSpPr>
      <xdr:spPr>
        <a:xfrm>
          <a:off x="4673600"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126364</xdr:rowOff>
    </xdr:from>
    <xdr:to>
      <xdr:col>20</xdr:col>
      <xdr:colOff>38100</xdr:colOff>
      <xdr:row>105</xdr:row>
      <xdr:rowOff>56514</xdr:rowOff>
    </xdr:to>
    <xdr:sp macro="" textlink="">
      <xdr:nvSpPr>
        <xdr:cNvPr id="321" name="楕円 320">
          <a:extLst>
            <a:ext uri="{FF2B5EF4-FFF2-40B4-BE49-F238E27FC236}">
              <a16:creationId xmlns:a16="http://schemas.microsoft.com/office/drawing/2014/main" id="{EF49A66B-BAEF-4807-AF25-9604117D7408}"/>
            </a:ext>
          </a:extLst>
        </xdr:cNvPr>
        <xdr:cNvSpPr/>
      </xdr:nvSpPr>
      <xdr:spPr>
        <a:xfrm>
          <a:off x="3746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5714</xdr:rowOff>
    </xdr:from>
    <xdr:to>
      <xdr:col>24</xdr:col>
      <xdr:colOff>63500</xdr:colOff>
      <xdr:row>105</xdr:row>
      <xdr:rowOff>45720</xdr:rowOff>
    </xdr:to>
    <xdr:cxnSp macro="">
      <xdr:nvCxnSpPr>
        <xdr:cNvPr id="322" name="直線コネクタ 321">
          <a:extLst>
            <a:ext uri="{FF2B5EF4-FFF2-40B4-BE49-F238E27FC236}">
              <a16:creationId xmlns:a16="http://schemas.microsoft.com/office/drawing/2014/main" id="{96EFEA5C-5640-4BDA-ADF1-FAC80BFFD552}"/>
            </a:ext>
          </a:extLst>
        </xdr:cNvPr>
        <xdr:cNvCxnSpPr/>
      </xdr:nvCxnSpPr>
      <xdr:spPr>
        <a:xfrm>
          <a:off x="3797300" y="1800796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84455</xdr:rowOff>
    </xdr:from>
    <xdr:to>
      <xdr:col>15</xdr:col>
      <xdr:colOff>101600</xdr:colOff>
      <xdr:row>105</xdr:row>
      <xdr:rowOff>14605</xdr:rowOff>
    </xdr:to>
    <xdr:sp macro="" textlink="">
      <xdr:nvSpPr>
        <xdr:cNvPr id="323" name="楕円 322">
          <a:extLst>
            <a:ext uri="{FF2B5EF4-FFF2-40B4-BE49-F238E27FC236}">
              <a16:creationId xmlns:a16="http://schemas.microsoft.com/office/drawing/2014/main" id="{02ABE510-1F4C-45A3-86EF-7E2BD1C9E5BD}"/>
            </a:ext>
          </a:extLst>
        </xdr:cNvPr>
        <xdr:cNvSpPr/>
      </xdr:nvSpPr>
      <xdr:spPr>
        <a:xfrm>
          <a:off x="2857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135255</xdr:rowOff>
    </xdr:from>
    <xdr:to>
      <xdr:col>19</xdr:col>
      <xdr:colOff>177800</xdr:colOff>
      <xdr:row>105</xdr:row>
      <xdr:rowOff>5714</xdr:rowOff>
    </xdr:to>
    <xdr:cxnSp macro="">
      <xdr:nvCxnSpPr>
        <xdr:cNvPr id="324" name="直線コネクタ 323">
          <a:extLst>
            <a:ext uri="{FF2B5EF4-FFF2-40B4-BE49-F238E27FC236}">
              <a16:creationId xmlns:a16="http://schemas.microsoft.com/office/drawing/2014/main" id="{4F4E4619-5934-4D0A-8D6A-0B57931B6160}"/>
            </a:ext>
          </a:extLst>
        </xdr:cNvPr>
        <xdr:cNvCxnSpPr/>
      </xdr:nvCxnSpPr>
      <xdr:spPr>
        <a:xfrm>
          <a:off x="2908300" y="179660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40639</xdr:rowOff>
    </xdr:from>
    <xdr:to>
      <xdr:col>10</xdr:col>
      <xdr:colOff>165100</xdr:colOff>
      <xdr:row>104</xdr:row>
      <xdr:rowOff>142239</xdr:rowOff>
    </xdr:to>
    <xdr:sp macro="" textlink="">
      <xdr:nvSpPr>
        <xdr:cNvPr id="325" name="楕円 324">
          <a:extLst>
            <a:ext uri="{FF2B5EF4-FFF2-40B4-BE49-F238E27FC236}">
              <a16:creationId xmlns:a16="http://schemas.microsoft.com/office/drawing/2014/main" id="{A2F68E19-E146-4E4F-B7AD-98C7802B172F}"/>
            </a:ext>
          </a:extLst>
        </xdr:cNvPr>
        <xdr:cNvSpPr/>
      </xdr:nvSpPr>
      <xdr:spPr>
        <a:xfrm>
          <a:off x="19685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91439</xdr:rowOff>
    </xdr:from>
    <xdr:to>
      <xdr:col>15</xdr:col>
      <xdr:colOff>50800</xdr:colOff>
      <xdr:row>104</xdr:row>
      <xdr:rowOff>135255</xdr:rowOff>
    </xdr:to>
    <xdr:cxnSp macro="">
      <xdr:nvCxnSpPr>
        <xdr:cNvPr id="326" name="直線コネクタ 325">
          <a:extLst>
            <a:ext uri="{FF2B5EF4-FFF2-40B4-BE49-F238E27FC236}">
              <a16:creationId xmlns:a16="http://schemas.microsoft.com/office/drawing/2014/main" id="{7531900D-4F95-42F2-8364-5596CC956DCB}"/>
            </a:ext>
          </a:extLst>
        </xdr:cNvPr>
        <xdr:cNvCxnSpPr/>
      </xdr:nvCxnSpPr>
      <xdr:spPr>
        <a:xfrm>
          <a:off x="2019300" y="179222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170180</xdr:rowOff>
    </xdr:from>
    <xdr:to>
      <xdr:col>6</xdr:col>
      <xdr:colOff>38100</xdr:colOff>
      <xdr:row>104</xdr:row>
      <xdr:rowOff>100330</xdr:rowOff>
    </xdr:to>
    <xdr:sp macro="" textlink="">
      <xdr:nvSpPr>
        <xdr:cNvPr id="327" name="楕円 326">
          <a:extLst>
            <a:ext uri="{FF2B5EF4-FFF2-40B4-BE49-F238E27FC236}">
              <a16:creationId xmlns:a16="http://schemas.microsoft.com/office/drawing/2014/main" id="{6C5F1429-B518-4A43-8C5A-D43F6D9C5934}"/>
            </a:ext>
          </a:extLst>
        </xdr:cNvPr>
        <xdr:cNvSpPr/>
      </xdr:nvSpPr>
      <xdr:spPr>
        <a:xfrm>
          <a:off x="1079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49530</xdr:rowOff>
    </xdr:from>
    <xdr:to>
      <xdr:col>10</xdr:col>
      <xdr:colOff>114300</xdr:colOff>
      <xdr:row>104</xdr:row>
      <xdr:rowOff>91439</xdr:rowOff>
    </xdr:to>
    <xdr:cxnSp macro="">
      <xdr:nvCxnSpPr>
        <xdr:cNvPr id="328" name="直線コネクタ 327">
          <a:extLst>
            <a:ext uri="{FF2B5EF4-FFF2-40B4-BE49-F238E27FC236}">
              <a16:creationId xmlns:a16="http://schemas.microsoft.com/office/drawing/2014/main" id="{167E4E0C-5130-43AA-B162-5284A58E228D}"/>
            </a:ext>
          </a:extLst>
        </xdr:cNvPr>
        <xdr:cNvCxnSpPr/>
      </xdr:nvCxnSpPr>
      <xdr:spPr>
        <a:xfrm>
          <a:off x="1130300" y="178803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69232</xdr:rowOff>
    </xdr:from>
    <xdr:ext cx="405111" cy="259045"/>
    <xdr:sp macro="" textlink="">
      <xdr:nvSpPr>
        <xdr:cNvPr id="329" name="n_1aveValue【市民会館】&#10;有形固定資産減価償却率">
          <a:extLst>
            <a:ext uri="{FF2B5EF4-FFF2-40B4-BE49-F238E27FC236}">
              <a16:creationId xmlns:a16="http://schemas.microsoft.com/office/drawing/2014/main" id="{791F8A15-F78E-4496-9617-74CAE51995D6}"/>
            </a:ext>
          </a:extLst>
        </xdr:cNvPr>
        <xdr:cNvSpPr txBox="1"/>
      </xdr:nvSpPr>
      <xdr:spPr>
        <a:xfrm>
          <a:off x="35820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330" name="n_2aveValue【市民会館】&#10;有形固定資産減価償却率">
          <a:extLst>
            <a:ext uri="{FF2B5EF4-FFF2-40B4-BE49-F238E27FC236}">
              <a16:creationId xmlns:a16="http://schemas.microsoft.com/office/drawing/2014/main" id="{246A6752-9D68-43EF-A511-4E4C0D0F343D}"/>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42563</xdr:rowOff>
    </xdr:from>
    <xdr:ext cx="405111" cy="259045"/>
    <xdr:sp macro="" textlink="">
      <xdr:nvSpPr>
        <xdr:cNvPr id="331" name="n_3aveValue【市民会館】&#10;有形固定資産減価償却率">
          <a:extLst>
            <a:ext uri="{FF2B5EF4-FFF2-40B4-BE49-F238E27FC236}">
              <a16:creationId xmlns:a16="http://schemas.microsoft.com/office/drawing/2014/main" id="{09004AF8-940C-4B78-B6B3-52F76A792ED3}"/>
            </a:ext>
          </a:extLst>
        </xdr:cNvPr>
        <xdr:cNvSpPr txBox="1"/>
      </xdr:nvSpPr>
      <xdr:spPr>
        <a:xfrm>
          <a:off x="1816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332" name="n_4aveValue【市民会館】&#10;有形固定資産減価償却率">
          <a:extLst>
            <a:ext uri="{FF2B5EF4-FFF2-40B4-BE49-F238E27FC236}">
              <a16:creationId xmlns:a16="http://schemas.microsoft.com/office/drawing/2014/main" id="{999D858A-AFA2-48F1-BEBE-FB5E748C5AE2}"/>
            </a:ext>
          </a:extLst>
        </xdr:cNvPr>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47641</xdr:rowOff>
    </xdr:from>
    <xdr:ext cx="405111" cy="259045"/>
    <xdr:sp macro="" textlink="">
      <xdr:nvSpPr>
        <xdr:cNvPr id="333" name="n_1mainValue【市民会館】&#10;有形固定資産減価償却率">
          <a:extLst>
            <a:ext uri="{FF2B5EF4-FFF2-40B4-BE49-F238E27FC236}">
              <a16:creationId xmlns:a16="http://schemas.microsoft.com/office/drawing/2014/main" id="{BAB24061-964E-49F7-96D5-76DCF1EC5196}"/>
            </a:ext>
          </a:extLst>
        </xdr:cNvPr>
        <xdr:cNvSpPr txBox="1"/>
      </xdr:nvSpPr>
      <xdr:spPr>
        <a:xfrm>
          <a:off x="3582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5732</xdr:rowOff>
    </xdr:from>
    <xdr:ext cx="405111" cy="259045"/>
    <xdr:sp macro="" textlink="">
      <xdr:nvSpPr>
        <xdr:cNvPr id="334" name="n_2mainValue【市民会館】&#10;有形固定資産減価償却率">
          <a:extLst>
            <a:ext uri="{FF2B5EF4-FFF2-40B4-BE49-F238E27FC236}">
              <a16:creationId xmlns:a16="http://schemas.microsoft.com/office/drawing/2014/main" id="{19D05BC8-B27C-4C18-8FF5-4876E1019876}"/>
            </a:ext>
          </a:extLst>
        </xdr:cNvPr>
        <xdr:cNvSpPr txBox="1"/>
      </xdr:nvSpPr>
      <xdr:spPr>
        <a:xfrm>
          <a:off x="27057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133366</xdr:rowOff>
    </xdr:from>
    <xdr:ext cx="405111" cy="259045"/>
    <xdr:sp macro="" textlink="">
      <xdr:nvSpPr>
        <xdr:cNvPr id="335" name="n_3mainValue【市民会館】&#10;有形固定資産減価償却率">
          <a:extLst>
            <a:ext uri="{FF2B5EF4-FFF2-40B4-BE49-F238E27FC236}">
              <a16:creationId xmlns:a16="http://schemas.microsoft.com/office/drawing/2014/main" id="{E4CBFF1B-8AD4-4D80-8653-61230FA35009}"/>
            </a:ext>
          </a:extLst>
        </xdr:cNvPr>
        <xdr:cNvSpPr txBox="1"/>
      </xdr:nvSpPr>
      <xdr:spPr>
        <a:xfrm>
          <a:off x="1816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91457</xdr:rowOff>
    </xdr:from>
    <xdr:ext cx="405111" cy="259045"/>
    <xdr:sp macro="" textlink="">
      <xdr:nvSpPr>
        <xdr:cNvPr id="336" name="n_4mainValue【市民会館】&#10;有形固定資産減価償却率">
          <a:extLst>
            <a:ext uri="{FF2B5EF4-FFF2-40B4-BE49-F238E27FC236}">
              <a16:creationId xmlns:a16="http://schemas.microsoft.com/office/drawing/2014/main" id="{B5574EEB-21F8-4B73-9081-A1C08640AFC8}"/>
            </a:ext>
          </a:extLst>
        </xdr:cNvPr>
        <xdr:cNvSpPr txBox="1"/>
      </xdr:nvSpPr>
      <xdr:spPr>
        <a:xfrm>
          <a:off x="927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5DEF5C06-14A8-498C-9502-8FF44BF6A61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12F8133D-21A9-4B0C-AB14-ECAB812D400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E64A725B-5267-41D5-AB6C-7A41EBE7A22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B37271C0-8A11-4A09-95EF-A43832034F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E649448D-8F82-4342-9702-F8B562C278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20650101-859E-4FF1-9FA4-DCFAE176B0C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A7EC1234-20FC-49E5-927E-3C88CDEEED1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462C2BB7-9966-47C7-A47E-61FB661C572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7DCE3E90-4727-4246-96EA-598EC4F804A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F2EFA60F-F933-4A65-90C9-924D748AE88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70A03616-E96F-4452-A21B-E44889DAFD4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3A72C51-25CF-4A6D-9221-E91FDC4A62B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3A1A5656-D4ED-477E-A519-143F9CD0212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C8EFF9EF-EA30-4A5B-9A27-D323EBD884F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7AF5D260-7E00-4700-88E8-B097B7B62AE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3ECC7266-40B9-441B-8EE9-A71EE829AC9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2DB188D6-158C-4793-8367-49E10A7ACB4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FAE3E82A-ACBC-42D9-8656-C5F3BAB72FB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DF6B715B-7860-4B6B-A698-E69E8187E4C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397E6BF8-68C4-454F-A055-0F25670FFA2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CE72208C-EBB4-4525-823F-8F6A4D7C12A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592F604E-FDEE-4E00-AF1F-874512B9F24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EE26684-5BFB-4E9D-AA7B-937CF596B31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161544</xdr:rowOff>
    </xdr:from>
    <xdr:to>
      <xdr:col>54</xdr:col>
      <xdr:colOff>189865</xdr:colOff>
      <xdr:row>108</xdr:row>
      <xdr:rowOff>117348</xdr:rowOff>
    </xdr:to>
    <xdr:cxnSp macro="">
      <xdr:nvCxnSpPr>
        <xdr:cNvPr id="360" name="直線コネクタ 359">
          <a:extLst>
            <a:ext uri="{FF2B5EF4-FFF2-40B4-BE49-F238E27FC236}">
              <a16:creationId xmlns:a16="http://schemas.microsoft.com/office/drawing/2014/main" id="{DEDD5C45-AB25-4B25-9A4B-629E200E5632}"/>
            </a:ext>
          </a:extLst>
        </xdr:cNvPr>
        <xdr:cNvCxnSpPr/>
      </xdr:nvCxnSpPr>
      <xdr:spPr>
        <a:xfrm flipV="1">
          <a:off x="10476865" y="17135094"/>
          <a:ext cx="0" cy="1498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121175</xdr:rowOff>
    </xdr:from>
    <xdr:ext cx="469744" cy="259045"/>
    <xdr:sp macro="" textlink="">
      <xdr:nvSpPr>
        <xdr:cNvPr id="361" name="【市民会館】&#10;一人当たり面積最小値テキスト">
          <a:extLst>
            <a:ext uri="{FF2B5EF4-FFF2-40B4-BE49-F238E27FC236}">
              <a16:creationId xmlns:a16="http://schemas.microsoft.com/office/drawing/2014/main" id="{B8BBB6B3-6EBC-4A17-90D4-7DD8C94E0779}"/>
            </a:ext>
          </a:extLst>
        </xdr:cNvPr>
        <xdr:cNvSpPr txBox="1"/>
      </xdr:nvSpPr>
      <xdr:spPr>
        <a:xfrm>
          <a:off x="10515600" y="186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117348</xdr:rowOff>
    </xdr:from>
    <xdr:to>
      <xdr:col>55</xdr:col>
      <xdr:colOff>88900</xdr:colOff>
      <xdr:row>108</xdr:row>
      <xdr:rowOff>117348</xdr:rowOff>
    </xdr:to>
    <xdr:cxnSp macro="">
      <xdr:nvCxnSpPr>
        <xdr:cNvPr id="362" name="直線コネクタ 361">
          <a:extLst>
            <a:ext uri="{FF2B5EF4-FFF2-40B4-BE49-F238E27FC236}">
              <a16:creationId xmlns:a16="http://schemas.microsoft.com/office/drawing/2014/main" id="{0CDA13F2-A3DE-4B62-8063-72CFF23ACF35}"/>
            </a:ext>
          </a:extLst>
        </xdr:cNvPr>
        <xdr:cNvCxnSpPr/>
      </xdr:nvCxnSpPr>
      <xdr:spPr>
        <a:xfrm>
          <a:off x="10388600" y="1863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108221</xdr:rowOff>
    </xdr:from>
    <xdr:ext cx="469744" cy="259045"/>
    <xdr:sp macro="" textlink="">
      <xdr:nvSpPr>
        <xdr:cNvPr id="363" name="【市民会館】&#10;一人当たり面積最大値テキスト">
          <a:extLst>
            <a:ext uri="{FF2B5EF4-FFF2-40B4-BE49-F238E27FC236}">
              <a16:creationId xmlns:a16="http://schemas.microsoft.com/office/drawing/2014/main" id="{655DE57D-1BAD-4D87-9CC8-62585501B9B4}"/>
            </a:ext>
          </a:extLst>
        </xdr:cNvPr>
        <xdr:cNvSpPr txBox="1"/>
      </xdr:nvSpPr>
      <xdr:spPr>
        <a:xfrm>
          <a:off x="10515600" y="1691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161544</xdr:rowOff>
    </xdr:from>
    <xdr:to>
      <xdr:col>55</xdr:col>
      <xdr:colOff>88900</xdr:colOff>
      <xdr:row>99</xdr:row>
      <xdr:rowOff>161544</xdr:rowOff>
    </xdr:to>
    <xdr:cxnSp macro="">
      <xdr:nvCxnSpPr>
        <xdr:cNvPr id="364" name="直線コネクタ 363">
          <a:extLst>
            <a:ext uri="{FF2B5EF4-FFF2-40B4-BE49-F238E27FC236}">
              <a16:creationId xmlns:a16="http://schemas.microsoft.com/office/drawing/2014/main" id="{8101817D-82D9-4C22-BC75-2B032BD1D6C6}"/>
            </a:ext>
          </a:extLst>
        </xdr:cNvPr>
        <xdr:cNvCxnSpPr/>
      </xdr:nvCxnSpPr>
      <xdr:spPr>
        <a:xfrm>
          <a:off x="10388600" y="1713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365" name="【市民会館】&#10;一人当たり面積平均値テキスト">
          <a:extLst>
            <a:ext uri="{FF2B5EF4-FFF2-40B4-BE49-F238E27FC236}">
              <a16:creationId xmlns:a16="http://schemas.microsoft.com/office/drawing/2014/main" id="{5D122A9E-449B-4950-86AF-3C193CCE9A25}"/>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4415CCC6-9646-45AB-8EE7-AA9A3732B7C3}"/>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93218</xdr:rowOff>
    </xdr:from>
    <xdr:to>
      <xdr:col>50</xdr:col>
      <xdr:colOff>165100</xdr:colOff>
      <xdr:row>107</xdr:row>
      <xdr:rowOff>23368</xdr:rowOff>
    </xdr:to>
    <xdr:sp macro="" textlink="">
      <xdr:nvSpPr>
        <xdr:cNvPr id="367" name="フローチャート: 判断 366">
          <a:extLst>
            <a:ext uri="{FF2B5EF4-FFF2-40B4-BE49-F238E27FC236}">
              <a16:creationId xmlns:a16="http://schemas.microsoft.com/office/drawing/2014/main" id="{E7299598-2D9D-4695-AFF2-474E63B7818B}"/>
            </a:ext>
          </a:extLst>
        </xdr:cNvPr>
        <xdr:cNvSpPr/>
      </xdr:nvSpPr>
      <xdr:spPr>
        <a:xfrm>
          <a:off x="9588500" y="1826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114554</xdr:rowOff>
    </xdr:from>
    <xdr:to>
      <xdr:col>46</xdr:col>
      <xdr:colOff>38100</xdr:colOff>
      <xdr:row>107</xdr:row>
      <xdr:rowOff>44704</xdr:rowOff>
    </xdr:to>
    <xdr:sp macro="" textlink="">
      <xdr:nvSpPr>
        <xdr:cNvPr id="368" name="フローチャート: 判断 367">
          <a:extLst>
            <a:ext uri="{FF2B5EF4-FFF2-40B4-BE49-F238E27FC236}">
              <a16:creationId xmlns:a16="http://schemas.microsoft.com/office/drawing/2014/main" id="{2B61AB82-F52B-4470-B1B7-58085DCB0A9D}"/>
            </a:ext>
          </a:extLst>
        </xdr:cNvPr>
        <xdr:cNvSpPr/>
      </xdr:nvSpPr>
      <xdr:spPr>
        <a:xfrm>
          <a:off x="8699500" y="1828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167132</xdr:rowOff>
    </xdr:from>
    <xdr:to>
      <xdr:col>41</xdr:col>
      <xdr:colOff>101600</xdr:colOff>
      <xdr:row>107</xdr:row>
      <xdr:rowOff>97282</xdr:rowOff>
    </xdr:to>
    <xdr:sp macro="" textlink="">
      <xdr:nvSpPr>
        <xdr:cNvPr id="369" name="フローチャート: 判断 368">
          <a:extLst>
            <a:ext uri="{FF2B5EF4-FFF2-40B4-BE49-F238E27FC236}">
              <a16:creationId xmlns:a16="http://schemas.microsoft.com/office/drawing/2014/main" id="{CFEE7122-FC2A-418A-AF9E-90C50A9748F1}"/>
            </a:ext>
          </a:extLst>
        </xdr:cNvPr>
        <xdr:cNvSpPr/>
      </xdr:nvSpPr>
      <xdr:spPr>
        <a:xfrm>
          <a:off x="7810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161037</xdr:rowOff>
    </xdr:from>
    <xdr:to>
      <xdr:col>36</xdr:col>
      <xdr:colOff>165100</xdr:colOff>
      <xdr:row>107</xdr:row>
      <xdr:rowOff>91187</xdr:rowOff>
    </xdr:to>
    <xdr:sp macro="" textlink="">
      <xdr:nvSpPr>
        <xdr:cNvPr id="370" name="フローチャート: 判断 369">
          <a:extLst>
            <a:ext uri="{FF2B5EF4-FFF2-40B4-BE49-F238E27FC236}">
              <a16:creationId xmlns:a16="http://schemas.microsoft.com/office/drawing/2014/main" id="{6FCC5AE9-D603-49A2-A771-75FDB1054FAA}"/>
            </a:ext>
          </a:extLst>
        </xdr:cNvPr>
        <xdr:cNvSpPr/>
      </xdr:nvSpPr>
      <xdr:spPr>
        <a:xfrm>
          <a:off x="6921500" y="1833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E70B8C24-0579-45C3-968C-05DEC708721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8B2F95A2-0988-4A8E-A2C0-F13C91BCB48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A87132A9-0015-46DD-A853-0423CCDEC33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0F2F609-7891-4425-8C2A-A078741A7BB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9E99688-9580-4C39-A93F-04C9464123A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135128</xdr:rowOff>
    </xdr:from>
    <xdr:to>
      <xdr:col>55</xdr:col>
      <xdr:colOff>50800</xdr:colOff>
      <xdr:row>107</xdr:row>
      <xdr:rowOff>65278</xdr:rowOff>
    </xdr:to>
    <xdr:sp macro="" textlink="">
      <xdr:nvSpPr>
        <xdr:cNvPr id="376" name="楕円 375">
          <a:extLst>
            <a:ext uri="{FF2B5EF4-FFF2-40B4-BE49-F238E27FC236}">
              <a16:creationId xmlns:a16="http://schemas.microsoft.com/office/drawing/2014/main" id="{F199D142-2E70-4930-8B0D-A8A54E618CCE}"/>
            </a:ext>
          </a:extLst>
        </xdr:cNvPr>
        <xdr:cNvSpPr/>
      </xdr:nvSpPr>
      <xdr:spPr>
        <a:xfrm>
          <a:off x="104267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113555</xdr:rowOff>
    </xdr:from>
    <xdr:ext cx="469744" cy="259045"/>
    <xdr:sp macro="" textlink="">
      <xdr:nvSpPr>
        <xdr:cNvPr id="377" name="【市民会館】&#10;一人当たり面積該当値テキスト">
          <a:extLst>
            <a:ext uri="{FF2B5EF4-FFF2-40B4-BE49-F238E27FC236}">
              <a16:creationId xmlns:a16="http://schemas.microsoft.com/office/drawing/2014/main" id="{DC9070D5-BB23-4EC7-8F88-7DDD5615167F}"/>
            </a:ext>
          </a:extLst>
        </xdr:cNvPr>
        <xdr:cNvSpPr txBox="1"/>
      </xdr:nvSpPr>
      <xdr:spPr>
        <a:xfrm>
          <a:off x="10515600"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138937</xdr:rowOff>
    </xdr:from>
    <xdr:to>
      <xdr:col>50</xdr:col>
      <xdr:colOff>165100</xdr:colOff>
      <xdr:row>107</xdr:row>
      <xdr:rowOff>69087</xdr:rowOff>
    </xdr:to>
    <xdr:sp macro="" textlink="">
      <xdr:nvSpPr>
        <xdr:cNvPr id="378" name="楕円 377">
          <a:extLst>
            <a:ext uri="{FF2B5EF4-FFF2-40B4-BE49-F238E27FC236}">
              <a16:creationId xmlns:a16="http://schemas.microsoft.com/office/drawing/2014/main" id="{04F5BF0D-F169-47F0-8070-8C53F455EDD7}"/>
            </a:ext>
          </a:extLst>
        </xdr:cNvPr>
        <xdr:cNvSpPr/>
      </xdr:nvSpPr>
      <xdr:spPr>
        <a:xfrm>
          <a:off x="9588500" y="183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14478</xdr:rowOff>
    </xdr:from>
    <xdr:to>
      <xdr:col>55</xdr:col>
      <xdr:colOff>0</xdr:colOff>
      <xdr:row>107</xdr:row>
      <xdr:rowOff>18287</xdr:rowOff>
    </xdr:to>
    <xdr:cxnSp macro="">
      <xdr:nvCxnSpPr>
        <xdr:cNvPr id="379" name="直線コネクタ 378">
          <a:extLst>
            <a:ext uri="{FF2B5EF4-FFF2-40B4-BE49-F238E27FC236}">
              <a16:creationId xmlns:a16="http://schemas.microsoft.com/office/drawing/2014/main" id="{2150C0E5-08C3-408C-8AC0-588ADCCA828E}"/>
            </a:ext>
          </a:extLst>
        </xdr:cNvPr>
        <xdr:cNvCxnSpPr/>
      </xdr:nvCxnSpPr>
      <xdr:spPr>
        <a:xfrm flipV="1">
          <a:off x="9639300" y="18359628"/>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142748</xdr:rowOff>
    </xdr:from>
    <xdr:to>
      <xdr:col>46</xdr:col>
      <xdr:colOff>38100</xdr:colOff>
      <xdr:row>107</xdr:row>
      <xdr:rowOff>72898</xdr:rowOff>
    </xdr:to>
    <xdr:sp macro="" textlink="">
      <xdr:nvSpPr>
        <xdr:cNvPr id="380" name="楕円 379">
          <a:extLst>
            <a:ext uri="{FF2B5EF4-FFF2-40B4-BE49-F238E27FC236}">
              <a16:creationId xmlns:a16="http://schemas.microsoft.com/office/drawing/2014/main" id="{986CF3FB-2378-474B-B21D-4EB3BAC07D2E}"/>
            </a:ext>
          </a:extLst>
        </xdr:cNvPr>
        <xdr:cNvSpPr/>
      </xdr:nvSpPr>
      <xdr:spPr>
        <a:xfrm>
          <a:off x="8699500" y="1831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18287</xdr:rowOff>
    </xdr:from>
    <xdr:to>
      <xdr:col>50</xdr:col>
      <xdr:colOff>114300</xdr:colOff>
      <xdr:row>107</xdr:row>
      <xdr:rowOff>22098</xdr:rowOff>
    </xdr:to>
    <xdr:cxnSp macro="">
      <xdr:nvCxnSpPr>
        <xdr:cNvPr id="381" name="直線コネクタ 380">
          <a:extLst>
            <a:ext uri="{FF2B5EF4-FFF2-40B4-BE49-F238E27FC236}">
              <a16:creationId xmlns:a16="http://schemas.microsoft.com/office/drawing/2014/main" id="{B3E014D8-5AEC-4496-833E-840B994A12E9}"/>
            </a:ext>
          </a:extLst>
        </xdr:cNvPr>
        <xdr:cNvCxnSpPr/>
      </xdr:nvCxnSpPr>
      <xdr:spPr>
        <a:xfrm flipV="1">
          <a:off x="8750300" y="1836343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71882</xdr:rowOff>
    </xdr:from>
    <xdr:to>
      <xdr:col>41</xdr:col>
      <xdr:colOff>101600</xdr:colOff>
      <xdr:row>109</xdr:row>
      <xdr:rowOff>2032</xdr:rowOff>
    </xdr:to>
    <xdr:sp macro="" textlink="">
      <xdr:nvSpPr>
        <xdr:cNvPr id="382" name="楕円 381">
          <a:extLst>
            <a:ext uri="{FF2B5EF4-FFF2-40B4-BE49-F238E27FC236}">
              <a16:creationId xmlns:a16="http://schemas.microsoft.com/office/drawing/2014/main" id="{D64020E2-4C6A-4622-B073-AA62781EFFFC}"/>
            </a:ext>
          </a:extLst>
        </xdr:cNvPr>
        <xdr:cNvSpPr/>
      </xdr:nvSpPr>
      <xdr:spPr>
        <a:xfrm>
          <a:off x="7810500" y="1858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22098</xdr:rowOff>
    </xdr:from>
    <xdr:to>
      <xdr:col>45</xdr:col>
      <xdr:colOff>177800</xdr:colOff>
      <xdr:row>108</xdr:row>
      <xdr:rowOff>122682</xdr:rowOff>
    </xdr:to>
    <xdr:cxnSp macro="">
      <xdr:nvCxnSpPr>
        <xdr:cNvPr id="383" name="直線コネクタ 382">
          <a:extLst>
            <a:ext uri="{FF2B5EF4-FFF2-40B4-BE49-F238E27FC236}">
              <a16:creationId xmlns:a16="http://schemas.microsoft.com/office/drawing/2014/main" id="{10049888-1E0A-4165-BEDC-85DBE5655D58}"/>
            </a:ext>
          </a:extLst>
        </xdr:cNvPr>
        <xdr:cNvCxnSpPr/>
      </xdr:nvCxnSpPr>
      <xdr:spPr>
        <a:xfrm flipV="1">
          <a:off x="7861300" y="18367248"/>
          <a:ext cx="889000" cy="27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151892</xdr:rowOff>
    </xdr:from>
    <xdr:to>
      <xdr:col>36</xdr:col>
      <xdr:colOff>165100</xdr:colOff>
      <xdr:row>107</xdr:row>
      <xdr:rowOff>82042</xdr:rowOff>
    </xdr:to>
    <xdr:sp macro="" textlink="">
      <xdr:nvSpPr>
        <xdr:cNvPr id="384" name="楕円 383">
          <a:extLst>
            <a:ext uri="{FF2B5EF4-FFF2-40B4-BE49-F238E27FC236}">
              <a16:creationId xmlns:a16="http://schemas.microsoft.com/office/drawing/2014/main" id="{B7FC2F29-C2A0-43CC-A9A3-144F35383F16}"/>
            </a:ext>
          </a:extLst>
        </xdr:cNvPr>
        <xdr:cNvSpPr/>
      </xdr:nvSpPr>
      <xdr:spPr>
        <a:xfrm>
          <a:off x="6921500" y="183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31242</xdr:rowOff>
    </xdr:from>
    <xdr:to>
      <xdr:col>41</xdr:col>
      <xdr:colOff>50800</xdr:colOff>
      <xdr:row>108</xdr:row>
      <xdr:rowOff>122682</xdr:rowOff>
    </xdr:to>
    <xdr:cxnSp macro="">
      <xdr:nvCxnSpPr>
        <xdr:cNvPr id="385" name="直線コネクタ 384">
          <a:extLst>
            <a:ext uri="{FF2B5EF4-FFF2-40B4-BE49-F238E27FC236}">
              <a16:creationId xmlns:a16="http://schemas.microsoft.com/office/drawing/2014/main" id="{0757C802-6A5B-44F7-A8B6-22E281DCC5FD}"/>
            </a:ext>
          </a:extLst>
        </xdr:cNvPr>
        <xdr:cNvCxnSpPr/>
      </xdr:nvCxnSpPr>
      <xdr:spPr>
        <a:xfrm>
          <a:off x="6972300" y="18376392"/>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39895</xdr:rowOff>
    </xdr:from>
    <xdr:ext cx="469744" cy="259045"/>
    <xdr:sp macro="" textlink="">
      <xdr:nvSpPr>
        <xdr:cNvPr id="386" name="n_1aveValue【市民会館】&#10;一人当たり面積">
          <a:extLst>
            <a:ext uri="{FF2B5EF4-FFF2-40B4-BE49-F238E27FC236}">
              <a16:creationId xmlns:a16="http://schemas.microsoft.com/office/drawing/2014/main" id="{B1582C38-6B94-467B-8247-2FF48315B7ED}"/>
            </a:ext>
          </a:extLst>
        </xdr:cNvPr>
        <xdr:cNvSpPr txBox="1"/>
      </xdr:nvSpPr>
      <xdr:spPr>
        <a:xfrm>
          <a:off x="9391727" y="1804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61231</xdr:rowOff>
    </xdr:from>
    <xdr:ext cx="469744" cy="259045"/>
    <xdr:sp macro="" textlink="">
      <xdr:nvSpPr>
        <xdr:cNvPr id="387" name="n_2aveValue【市民会館】&#10;一人当たり面積">
          <a:extLst>
            <a:ext uri="{FF2B5EF4-FFF2-40B4-BE49-F238E27FC236}">
              <a16:creationId xmlns:a16="http://schemas.microsoft.com/office/drawing/2014/main" id="{343EA8C0-C359-41CB-9066-77726AA75EDE}"/>
            </a:ext>
          </a:extLst>
        </xdr:cNvPr>
        <xdr:cNvSpPr txBox="1"/>
      </xdr:nvSpPr>
      <xdr:spPr>
        <a:xfrm>
          <a:off x="8515427" y="1806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113809</xdr:rowOff>
    </xdr:from>
    <xdr:ext cx="469744" cy="259045"/>
    <xdr:sp macro="" textlink="">
      <xdr:nvSpPr>
        <xdr:cNvPr id="388" name="n_3aveValue【市民会館】&#10;一人当たり面積">
          <a:extLst>
            <a:ext uri="{FF2B5EF4-FFF2-40B4-BE49-F238E27FC236}">
              <a16:creationId xmlns:a16="http://schemas.microsoft.com/office/drawing/2014/main" id="{25C7BDC0-4992-48CF-89A8-D70C5CBDCE5B}"/>
            </a:ext>
          </a:extLst>
        </xdr:cNvPr>
        <xdr:cNvSpPr txBox="1"/>
      </xdr:nvSpPr>
      <xdr:spPr>
        <a:xfrm>
          <a:off x="7626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82314</xdr:rowOff>
    </xdr:from>
    <xdr:ext cx="469744" cy="259045"/>
    <xdr:sp macro="" textlink="">
      <xdr:nvSpPr>
        <xdr:cNvPr id="389" name="n_4aveValue【市民会館】&#10;一人当たり面積">
          <a:extLst>
            <a:ext uri="{FF2B5EF4-FFF2-40B4-BE49-F238E27FC236}">
              <a16:creationId xmlns:a16="http://schemas.microsoft.com/office/drawing/2014/main" id="{5FCD5705-2C20-4543-B068-DEA50193D1A1}"/>
            </a:ext>
          </a:extLst>
        </xdr:cNvPr>
        <xdr:cNvSpPr txBox="1"/>
      </xdr:nvSpPr>
      <xdr:spPr>
        <a:xfrm>
          <a:off x="6737427" y="184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60214</xdr:rowOff>
    </xdr:from>
    <xdr:ext cx="469744" cy="259045"/>
    <xdr:sp macro="" textlink="">
      <xdr:nvSpPr>
        <xdr:cNvPr id="390" name="n_1mainValue【市民会館】&#10;一人当たり面積">
          <a:extLst>
            <a:ext uri="{FF2B5EF4-FFF2-40B4-BE49-F238E27FC236}">
              <a16:creationId xmlns:a16="http://schemas.microsoft.com/office/drawing/2014/main" id="{93E185A6-AF73-4B7B-BDFA-05565E53F258}"/>
            </a:ext>
          </a:extLst>
        </xdr:cNvPr>
        <xdr:cNvSpPr txBox="1"/>
      </xdr:nvSpPr>
      <xdr:spPr>
        <a:xfrm>
          <a:off x="9391727" y="1840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64025</xdr:rowOff>
    </xdr:from>
    <xdr:ext cx="469744" cy="259045"/>
    <xdr:sp macro="" textlink="">
      <xdr:nvSpPr>
        <xdr:cNvPr id="391" name="n_2mainValue【市民会館】&#10;一人当たり面積">
          <a:extLst>
            <a:ext uri="{FF2B5EF4-FFF2-40B4-BE49-F238E27FC236}">
              <a16:creationId xmlns:a16="http://schemas.microsoft.com/office/drawing/2014/main" id="{2C754CF1-5810-4A9C-BCF1-1196B88049B2}"/>
            </a:ext>
          </a:extLst>
        </xdr:cNvPr>
        <xdr:cNvSpPr txBox="1"/>
      </xdr:nvSpPr>
      <xdr:spPr>
        <a:xfrm>
          <a:off x="8515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164609</xdr:rowOff>
    </xdr:from>
    <xdr:ext cx="469744" cy="259045"/>
    <xdr:sp macro="" textlink="">
      <xdr:nvSpPr>
        <xdr:cNvPr id="392" name="n_3mainValue【市民会館】&#10;一人当たり面積">
          <a:extLst>
            <a:ext uri="{FF2B5EF4-FFF2-40B4-BE49-F238E27FC236}">
              <a16:creationId xmlns:a16="http://schemas.microsoft.com/office/drawing/2014/main" id="{73C065F1-88CC-4638-A335-91680535A7EC}"/>
            </a:ext>
          </a:extLst>
        </xdr:cNvPr>
        <xdr:cNvSpPr txBox="1"/>
      </xdr:nvSpPr>
      <xdr:spPr>
        <a:xfrm>
          <a:off x="7626427" y="1868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98569</xdr:rowOff>
    </xdr:from>
    <xdr:ext cx="469744" cy="259045"/>
    <xdr:sp macro="" textlink="">
      <xdr:nvSpPr>
        <xdr:cNvPr id="393" name="n_4mainValue【市民会館】&#10;一人当たり面積">
          <a:extLst>
            <a:ext uri="{FF2B5EF4-FFF2-40B4-BE49-F238E27FC236}">
              <a16:creationId xmlns:a16="http://schemas.microsoft.com/office/drawing/2014/main" id="{05CECA1B-57BC-4875-9410-4D5C0AAA9201}"/>
            </a:ext>
          </a:extLst>
        </xdr:cNvPr>
        <xdr:cNvSpPr txBox="1"/>
      </xdr:nvSpPr>
      <xdr:spPr>
        <a:xfrm>
          <a:off x="6737427" y="1810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1D3B582-9032-49D0-95C6-A19FA69F51D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BFEDAF6-D631-4C78-AE40-9001DE84C0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E67B40B-D47C-4794-B28A-45B88034FF1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D4706F0-1B06-463A-B7FF-52A77BD576F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25868F6-96AE-4E77-BD0B-12AA4FA0B95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E1D49F7-EC7E-4127-9981-C33D3B3EB2C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47604B2D-0CA5-4458-90D9-5888DDFB6D7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CA24881-1E6C-4BD7-BBE5-74867C7E3A8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23D81C88-25EE-43D4-8D1B-3BFA00264A9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A214A0C0-23BC-41A3-93D8-1CD5DB61A37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B75A833-8ADE-4226-929B-0C55AEE8655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9A47042F-A622-46DF-83B7-F016D9AFB3B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E1249762-83FE-4741-AD16-884126CB99D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3A8CD8B3-22D4-4B20-8EE7-5ACE040101B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2D60C193-D7CB-4D9A-B7AE-70C4DF49228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E2DA7C08-9066-4DC7-9B36-12B9D795A8E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51723700-19FB-426E-95CA-377D34573DE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5DF71CD0-EBF4-46D8-9B39-3772E2F742A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2DA6F8E6-008A-4C69-BDC8-44C15CA4EB0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7A5D96C7-E1C5-4F16-9BC8-B7A36209098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535FA65D-C55D-49FE-80F7-9F1039171BD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FAEA3336-4F67-4320-B9E6-3D80EC623E6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5526C06A-F2D2-4284-9B9B-984FA0362A2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10D08DCF-B32C-48FC-AF81-1308FE60A4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9DD2CC2A-565D-4263-B314-43031B34891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84364</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E6DC977E-653D-452C-BECF-CB6378D77083}"/>
            </a:ext>
          </a:extLst>
        </xdr:cNvPr>
        <xdr:cNvCxnSpPr/>
      </xdr:nvCxnSpPr>
      <xdr:spPr>
        <a:xfrm flipV="1">
          <a:off x="16318864" y="5742214"/>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743220A5-0EA2-4AB9-954B-7773C3E1B6A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4A77AA8C-EBDE-47D8-B603-CCDB8C03311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31041</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94F48D58-0546-4D2D-A6A3-14F97B2BBB26}"/>
            </a:ext>
          </a:extLst>
        </xdr:cNvPr>
        <xdr:cNvSpPr txBox="1"/>
      </xdr:nvSpPr>
      <xdr:spPr>
        <a:xfrm>
          <a:off x="16357600" y="551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84364</xdr:rowOff>
    </xdr:from>
    <xdr:to>
      <xdr:col>86</xdr:col>
      <xdr:colOff>25400</xdr:colOff>
      <xdr:row>33</xdr:row>
      <xdr:rowOff>84364</xdr:rowOff>
    </xdr:to>
    <xdr:cxnSp macro="">
      <xdr:nvCxnSpPr>
        <xdr:cNvPr id="423" name="直線コネクタ 422">
          <a:extLst>
            <a:ext uri="{FF2B5EF4-FFF2-40B4-BE49-F238E27FC236}">
              <a16:creationId xmlns:a16="http://schemas.microsoft.com/office/drawing/2014/main" id="{BA2A6B44-76EB-43C7-B6B4-AB4BDCD00FD0}"/>
            </a:ext>
          </a:extLst>
        </xdr:cNvPr>
        <xdr:cNvCxnSpPr/>
      </xdr:nvCxnSpPr>
      <xdr:spPr>
        <a:xfrm>
          <a:off x="16230600" y="574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162214</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5CB57C4D-6EAF-40DB-BC45-86B4FF1D72E6}"/>
            </a:ext>
          </a:extLst>
        </xdr:cNvPr>
        <xdr:cNvSpPr txBox="1"/>
      </xdr:nvSpPr>
      <xdr:spPr>
        <a:xfrm>
          <a:off x="16357600" y="650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xdr:rowOff>
    </xdr:from>
    <xdr:to>
      <xdr:col>85</xdr:col>
      <xdr:colOff>177800</xdr:colOff>
      <xdr:row>38</xdr:row>
      <xdr:rowOff>113937</xdr:rowOff>
    </xdr:to>
    <xdr:sp macro="" textlink="">
      <xdr:nvSpPr>
        <xdr:cNvPr id="425" name="フローチャート: 判断 424">
          <a:extLst>
            <a:ext uri="{FF2B5EF4-FFF2-40B4-BE49-F238E27FC236}">
              <a16:creationId xmlns:a16="http://schemas.microsoft.com/office/drawing/2014/main" id="{2BAD768A-A902-427E-AB25-E788F031F896}"/>
            </a:ext>
          </a:extLst>
        </xdr:cNvPr>
        <xdr:cNvSpPr/>
      </xdr:nvSpPr>
      <xdr:spPr>
        <a:xfrm>
          <a:off x="162687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151130</xdr:rowOff>
    </xdr:from>
    <xdr:to>
      <xdr:col>81</xdr:col>
      <xdr:colOff>101600</xdr:colOff>
      <xdr:row>38</xdr:row>
      <xdr:rowOff>81280</xdr:rowOff>
    </xdr:to>
    <xdr:sp macro="" textlink="">
      <xdr:nvSpPr>
        <xdr:cNvPr id="426" name="フローチャート: 判断 425">
          <a:extLst>
            <a:ext uri="{FF2B5EF4-FFF2-40B4-BE49-F238E27FC236}">
              <a16:creationId xmlns:a16="http://schemas.microsoft.com/office/drawing/2014/main" id="{155E1E76-C96A-4EDB-9E2F-D350EC2D8CF4}"/>
            </a:ext>
          </a:extLst>
        </xdr:cNvPr>
        <xdr:cNvSpPr/>
      </xdr:nvSpPr>
      <xdr:spPr>
        <a:xfrm>
          <a:off x="15430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49893</xdr:rowOff>
    </xdr:from>
    <xdr:to>
      <xdr:col>76</xdr:col>
      <xdr:colOff>165100</xdr:colOff>
      <xdr:row>38</xdr:row>
      <xdr:rowOff>151493</xdr:rowOff>
    </xdr:to>
    <xdr:sp macro="" textlink="">
      <xdr:nvSpPr>
        <xdr:cNvPr id="427" name="フローチャート: 判断 426">
          <a:extLst>
            <a:ext uri="{FF2B5EF4-FFF2-40B4-BE49-F238E27FC236}">
              <a16:creationId xmlns:a16="http://schemas.microsoft.com/office/drawing/2014/main" id="{AD58BE06-F0AC-4AAB-B43F-1B72F134069C}"/>
            </a:ext>
          </a:extLst>
        </xdr:cNvPr>
        <xdr:cNvSpPr/>
      </xdr:nvSpPr>
      <xdr:spPr>
        <a:xfrm>
          <a:off x="14541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93980</xdr:rowOff>
    </xdr:from>
    <xdr:to>
      <xdr:col>72</xdr:col>
      <xdr:colOff>38100</xdr:colOff>
      <xdr:row>39</xdr:row>
      <xdr:rowOff>24130</xdr:rowOff>
    </xdr:to>
    <xdr:sp macro="" textlink="">
      <xdr:nvSpPr>
        <xdr:cNvPr id="428" name="フローチャート: 判断 427">
          <a:extLst>
            <a:ext uri="{FF2B5EF4-FFF2-40B4-BE49-F238E27FC236}">
              <a16:creationId xmlns:a16="http://schemas.microsoft.com/office/drawing/2014/main" id="{9A77F9A9-4AC4-4E33-B918-8AF16F7033B3}"/>
            </a:ext>
          </a:extLst>
        </xdr:cNvPr>
        <xdr:cNvSpPr/>
      </xdr:nvSpPr>
      <xdr:spPr>
        <a:xfrm>
          <a:off x="13652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85816</xdr:rowOff>
    </xdr:from>
    <xdr:to>
      <xdr:col>67</xdr:col>
      <xdr:colOff>101600</xdr:colOff>
      <xdr:row>39</xdr:row>
      <xdr:rowOff>15966</xdr:rowOff>
    </xdr:to>
    <xdr:sp macro="" textlink="">
      <xdr:nvSpPr>
        <xdr:cNvPr id="429" name="フローチャート: 判断 428">
          <a:extLst>
            <a:ext uri="{FF2B5EF4-FFF2-40B4-BE49-F238E27FC236}">
              <a16:creationId xmlns:a16="http://schemas.microsoft.com/office/drawing/2014/main" id="{2975D2FA-875C-4A1F-8CB6-17E20AEC0748}"/>
            </a:ext>
          </a:extLst>
        </xdr:cNvPr>
        <xdr:cNvSpPr/>
      </xdr:nvSpPr>
      <xdr:spPr>
        <a:xfrm>
          <a:off x="12763500" y="660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1F3A9AE-69A8-4CD2-A486-88CD5B8415A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B3C2B0E-90CC-4B1E-A8C9-F7FD7BE570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E9013DB-45EC-4202-A4BE-94C474B687D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50502FE-D60D-4959-BDA9-2A117779307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9595219-D8A8-46B6-BA77-635CD28A16B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35" name="楕円 434">
          <a:extLst>
            <a:ext uri="{FF2B5EF4-FFF2-40B4-BE49-F238E27FC236}">
              <a16:creationId xmlns:a16="http://schemas.microsoft.com/office/drawing/2014/main" id="{09E92C78-C5DF-46E3-B2A0-B247DFC0F814}"/>
            </a:ext>
          </a:extLst>
        </xdr:cNvPr>
        <xdr:cNvSpPr/>
      </xdr:nvSpPr>
      <xdr:spPr>
        <a:xfrm>
          <a:off x="16268700" y="649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7455</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1BAD9A8F-0692-47C0-9463-5CCF273AE4A9}"/>
            </a:ext>
          </a:extLst>
        </xdr:cNvPr>
        <xdr:cNvSpPr txBox="1"/>
      </xdr:nvSpPr>
      <xdr:spPr>
        <a:xfrm>
          <a:off x="16357600" y="635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48260</xdr:rowOff>
    </xdr:from>
    <xdr:to>
      <xdr:col>81</xdr:col>
      <xdr:colOff>101600</xdr:colOff>
      <xdr:row>37</xdr:row>
      <xdr:rowOff>149860</xdr:rowOff>
    </xdr:to>
    <xdr:sp macro="" textlink="">
      <xdr:nvSpPr>
        <xdr:cNvPr id="437" name="楕円 436">
          <a:extLst>
            <a:ext uri="{FF2B5EF4-FFF2-40B4-BE49-F238E27FC236}">
              <a16:creationId xmlns:a16="http://schemas.microsoft.com/office/drawing/2014/main" id="{78E187F4-D4C7-4F9F-864C-10D28A96E5BC}"/>
            </a:ext>
          </a:extLst>
        </xdr:cNvPr>
        <xdr:cNvSpPr/>
      </xdr:nvSpPr>
      <xdr:spPr>
        <a:xfrm>
          <a:off x="15430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99060</xdr:rowOff>
    </xdr:from>
    <xdr:to>
      <xdr:col>85</xdr:col>
      <xdr:colOff>127000</xdr:colOff>
      <xdr:row>38</xdr:row>
      <xdr:rowOff>35378</xdr:rowOff>
    </xdr:to>
    <xdr:cxnSp macro="">
      <xdr:nvCxnSpPr>
        <xdr:cNvPr id="438" name="直線コネクタ 437">
          <a:extLst>
            <a:ext uri="{FF2B5EF4-FFF2-40B4-BE49-F238E27FC236}">
              <a16:creationId xmlns:a16="http://schemas.microsoft.com/office/drawing/2014/main" id="{FE9BC576-E1E9-468C-A030-AA6D21ABE193}"/>
            </a:ext>
          </a:extLst>
        </xdr:cNvPr>
        <xdr:cNvCxnSpPr/>
      </xdr:nvCxnSpPr>
      <xdr:spPr>
        <a:xfrm>
          <a:off x="15481300" y="6442710"/>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39" name="楕円 438">
          <a:extLst>
            <a:ext uri="{FF2B5EF4-FFF2-40B4-BE49-F238E27FC236}">
              <a16:creationId xmlns:a16="http://schemas.microsoft.com/office/drawing/2014/main" id="{84CF03E4-85A0-41A2-A611-6616FCD56875}"/>
            </a:ext>
          </a:extLst>
        </xdr:cNvPr>
        <xdr:cNvSpPr/>
      </xdr:nvSpPr>
      <xdr:spPr>
        <a:xfrm>
          <a:off x="14541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76200</xdr:rowOff>
    </xdr:from>
    <xdr:to>
      <xdr:col>81</xdr:col>
      <xdr:colOff>50800</xdr:colOff>
      <xdr:row>37</xdr:row>
      <xdr:rowOff>99060</xdr:rowOff>
    </xdr:to>
    <xdr:cxnSp macro="">
      <xdr:nvCxnSpPr>
        <xdr:cNvPr id="440" name="直線コネクタ 439">
          <a:extLst>
            <a:ext uri="{FF2B5EF4-FFF2-40B4-BE49-F238E27FC236}">
              <a16:creationId xmlns:a16="http://schemas.microsoft.com/office/drawing/2014/main" id="{2E10E0AA-743B-447D-A72E-798FC35E5052}"/>
            </a:ext>
          </a:extLst>
        </xdr:cNvPr>
        <xdr:cNvCxnSpPr/>
      </xdr:nvCxnSpPr>
      <xdr:spPr>
        <a:xfrm>
          <a:off x="14592300" y="64198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64589</xdr:rowOff>
    </xdr:from>
    <xdr:to>
      <xdr:col>72</xdr:col>
      <xdr:colOff>38100</xdr:colOff>
      <xdr:row>37</xdr:row>
      <xdr:rowOff>166188</xdr:rowOff>
    </xdr:to>
    <xdr:sp macro="" textlink="">
      <xdr:nvSpPr>
        <xdr:cNvPr id="441" name="楕円 440">
          <a:extLst>
            <a:ext uri="{FF2B5EF4-FFF2-40B4-BE49-F238E27FC236}">
              <a16:creationId xmlns:a16="http://schemas.microsoft.com/office/drawing/2014/main" id="{9A815A7B-731A-413C-9ED2-3366401E15C5}"/>
            </a:ext>
          </a:extLst>
        </xdr:cNvPr>
        <xdr:cNvSpPr/>
      </xdr:nvSpPr>
      <xdr:spPr>
        <a:xfrm>
          <a:off x="13652500" y="6408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76200</xdr:rowOff>
    </xdr:from>
    <xdr:to>
      <xdr:col>76</xdr:col>
      <xdr:colOff>114300</xdr:colOff>
      <xdr:row>37</xdr:row>
      <xdr:rowOff>115389</xdr:rowOff>
    </xdr:to>
    <xdr:cxnSp macro="">
      <xdr:nvCxnSpPr>
        <xdr:cNvPr id="442" name="直線コネクタ 441">
          <a:extLst>
            <a:ext uri="{FF2B5EF4-FFF2-40B4-BE49-F238E27FC236}">
              <a16:creationId xmlns:a16="http://schemas.microsoft.com/office/drawing/2014/main" id="{254F058F-8B3F-4E6C-9A75-CB0A4EE0BEE9}"/>
            </a:ext>
          </a:extLst>
        </xdr:cNvPr>
        <xdr:cNvCxnSpPr/>
      </xdr:nvCxnSpPr>
      <xdr:spPr>
        <a:xfrm flipV="1">
          <a:off x="13703300" y="641985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22134</xdr:rowOff>
    </xdr:from>
    <xdr:to>
      <xdr:col>67</xdr:col>
      <xdr:colOff>101600</xdr:colOff>
      <xdr:row>37</xdr:row>
      <xdr:rowOff>123734</xdr:rowOff>
    </xdr:to>
    <xdr:sp macro="" textlink="">
      <xdr:nvSpPr>
        <xdr:cNvPr id="443" name="楕円 442">
          <a:extLst>
            <a:ext uri="{FF2B5EF4-FFF2-40B4-BE49-F238E27FC236}">
              <a16:creationId xmlns:a16="http://schemas.microsoft.com/office/drawing/2014/main" id="{DD0DE23D-2400-406C-86BB-22BCC7987484}"/>
            </a:ext>
          </a:extLst>
        </xdr:cNvPr>
        <xdr:cNvSpPr/>
      </xdr:nvSpPr>
      <xdr:spPr>
        <a:xfrm>
          <a:off x="127635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72934</xdr:rowOff>
    </xdr:from>
    <xdr:to>
      <xdr:col>71</xdr:col>
      <xdr:colOff>177800</xdr:colOff>
      <xdr:row>37</xdr:row>
      <xdr:rowOff>115389</xdr:rowOff>
    </xdr:to>
    <xdr:cxnSp macro="">
      <xdr:nvCxnSpPr>
        <xdr:cNvPr id="444" name="直線コネクタ 443">
          <a:extLst>
            <a:ext uri="{FF2B5EF4-FFF2-40B4-BE49-F238E27FC236}">
              <a16:creationId xmlns:a16="http://schemas.microsoft.com/office/drawing/2014/main" id="{35EFB95F-5F83-4DA8-88B6-871408CF0BB5}"/>
            </a:ext>
          </a:extLst>
        </xdr:cNvPr>
        <xdr:cNvCxnSpPr/>
      </xdr:nvCxnSpPr>
      <xdr:spPr>
        <a:xfrm>
          <a:off x="12814300" y="641658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72407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6E7FEFB2-0C6D-4F3F-B357-E7F7147FDE59}"/>
            </a:ext>
          </a:extLst>
        </xdr:cNvPr>
        <xdr:cNvSpPr txBox="1"/>
      </xdr:nvSpPr>
      <xdr:spPr>
        <a:xfrm>
          <a:off x="152660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142620</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4F317C73-C4F1-4A9A-B37E-D03919CA7E59}"/>
            </a:ext>
          </a:extLst>
        </xdr:cNvPr>
        <xdr:cNvSpPr txBox="1"/>
      </xdr:nvSpPr>
      <xdr:spPr>
        <a:xfrm>
          <a:off x="14389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99D2C371-8A9B-40A1-8D66-5AA128296728}"/>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7093</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105A72FD-0D97-4BF4-A35B-740EA637DAD5}"/>
            </a:ext>
          </a:extLst>
        </xdr:cNvPr>
        <xdr:cNvSpPr txBox="1"/>
      </xdr:nvSpPr>
      <xdr:spPr>
        <a:xfrm>
          <a:off x="12611744" y="669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166387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F7FDE637-49AB-4FDA-8754-488E6A6EBB3A}"/>
            </a:ext>
          </a:extLst>
        </xdr:cNvPr>
        <xdr:cNvSpPr txBox="1"/>
      </xdr:nvSpPr>
      <xdr:spPr>
        <a:xfrm>
          <a:off x="152660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A1165DD4-927C-4A43-B17F-4E21E4A4BA83}"/>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11266</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B049EE0F-6511-44DB-8D66-155D820989A5}"/>
            </a:ext>
          </a:extLst>
        </xdr:cNvPr>
        <xdr:cNvSpPr txBox="1"/>
      </xdr:nvSpPr>
      <xdr:spPr>
        <a:xfrm>
          <a:off x="13500744" y="618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140261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62E2BE5-CAD3-4070-890E-6871455D5037}"/>
            </a:ext>
          </a:extLst>
        </xdr:cNvPr>
        <xdr:cNvSpPr txBox="1"/>
      </xdr:nvSpPr>
      <xdr:spPr>
        <a:xfrm>
          <a:off x="126117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6058611-44A7-4387-B4FA-EF4BA1EC938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7307242-514D-4DFC-80DB-4E6678B9352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90DE562C-02F8-4E56-9D33-BC966045098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11B4CAF-9AF5-4FB6-BC7A-19375FFCC9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1369AEF9-0B6C-41A3-86C1-CC4AA11A86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79F416F0-9B6C-4587-B334-57C81CF6870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3BD4626-C103-48DB-A7C6-3A686400C71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CD4C7EE6-CE1C-4C03-97B7-158644BA682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A321D439-1A63-4299-933C-5D92354896C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00B3C3F-2954-4E5E-8D5E-9A98704F51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308A82CD-7D44-4B3A-B27D-C1F9FC6F714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43656F32-0679-40AD-93EB-8AC878615B61}"/>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EC6CEFFA-FAE6-4450-8670-89DEECD36BA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a:extLst>
            <a:ext uri="{FF2B5EF4-FFF2-40B4-BE49-F238E27FC236}">
              <a16:creationId xmlns:a16="http://schemas.microsoft.com/office/drawing/2014/main" id="{77D71A8E-FC0A-4388-96AE-2C4FF26FA96C}"/>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74A2DCF6-0808-4FC5-A426-808E22E8F64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8" name="テキスト ボックス 467">
          <a:extLst>
            <a:ext uri="{FF2B5EF4-FFF2-40B4-BE49-F238E27FC236}">
              <a16:creationId xmlns:a16="http://schemas.microsoft.com/office/drawing/2014/main" id="{83C6D97D-C11A-4A0A-AF3F-13F37D1C2C35}"/>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4C7EA64D-9DB3-4344-AE90-F3688E893A9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0" name="テキスト ボックス 469">
          <a:extLst>
            <a:ext uri="{FF2B5EF4-FFF2-40B4-BE49-F238E27FC236}">
              <a16:creationId xmlns:a16="http://schemas.microsoft.com/office/drawing/2014/main" id="{F56BB2F4-9DE8-454B-AE7D-4B781870D98F}"/>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7976E100-3FBD-4A29-8D5C-D45ED6A164B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2" name="テキスト ボックス 471">
          <a:extLst>
            <a:ext uri="{FF2B5EF4-FFF2-40B4-BE49-F238E27FC236}">
              <a16:creationId xmlns:a16="http://schemas.microsoft.com/office/drawing/2014/main" id="{0A09CEBF-9DE7-4E02-B343-CA4803194D4C}"/>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704FBAA5-A247-40FA-BFF6-0717B2912B1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a:extLst>
            <a:ext uri="{FF2B5EF4-FFF2-40B4-BE49-F238E27FC236}">
              <a16:creationId xmlns:a16="http://schemas.microsoft.com/office/drawing/2014/main" id="{8F452ED0-F422-459F-8B9C-DB2251F6E63C}"/>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A3ED7655-1F7B-4D20-94C8-51C8CA0187F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66957</xdr:rowOff>
    </xdr:from>
    <xdr:to>
      <xdr:col>116</xdr:col>
      <xdr:colOff>62864</xdr:colOff>
      <xdr:row>42</xdr:row>
      <xdr:rowOff>37959</xdr:rowOff>
    </xdr:to>
    <xdr:cxnSp macro="">
      <xdr:nvCxnSpPr>
        <xdr:cNvPr id="476" name="直線コネクタ 475">
          <a:extLst>
            <a:ext uri="{FF2B5EF4-FFF2-40B4-BE49-F238E27FC236}">
              <a16:creationId xmlns:a16="http://schemas.microsoft.com/office/drawing/2014/main" id="{BDF205D5-E9A0-4F01-8A3D-F75038DCB2E4}"/>
            </a:ext>
          </a:extLst>
        </xdr:cNvPr>
        <xdr:cNvCxnSpPr/>
      </xdr:nvCxnSpPr>
      <xdr:spPr>
        <a:xfrm flipV="1">
          <a:off x="22160864" y="5724807"/>
          <a:ext cx="0" cy="1514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41786</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315AFC82-D5E6-4421-8FE3-789573C70074}"/>
            </a:ext>
          </a:extLst>
        </xdr:cNvPr>
        <xdr:cNvSpPr txBox="1"/>
      </xdr:nvSpPr>
      <xdr:spPr>
        <a:xfrm>
          <a:off x="22199600" y="72426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37959</xdr:rowOff>
    </xdr:from>
    <xdr:to>
      <xdr:col>116</xdr:col>
      <xdr:colOff>152400</xdr:colOff>
      <xdr:row>42</xdr:row>
      <xdr:rowOff>37959</xdr:rowOff>
    </xdr:to>
    <xdr:cxnSp macro="">
      <xdr:nvCxnSpPr>
        <xdr:cNvPr id="478" name="直線コネクタ 477">
          <a:extLst>
            <a:ext uri="{FF2B5EF4-FFF2-40B4-BE49-F238E27FC236}">
              <a16:creationId xmlns:a16="http://schemas.microsoft.com/office/drawing/2014/main" id="{781C3408-7007-40A1-964A-B055C9334221}"/>
            </a:ext>
          </a:extLst>
        </xdr:cNvPr>
        <xdr:cNvCxnSpPr/>
      </xdr:nvCxnSpPr>
      <xdr:spPr>
        <a:xfrm>
          <a:off x="22072600" y="723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13634</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853781EC-6978-4B13-9428-AF0072E00F6B}"/>
            </a:ext>
          </a:extLst>
        </xdr:cNvPr>
        <xdr:cNvSpPr txBox="1"/>
      </xdr:nvSpPr>
      <xdr:spPr>
        <a:xfrm>
          <a:off x="22199600" y="55000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66957</xdr:rowOff>
    </xdr:from>
    <xdr:to>
      <xdr:col>116</xdr:col>
      <xdr:colOff>152400</xdr:colOff>
      <xdr:row>33</xdr:row>
      <xdr:rowOff>66957</xdr:rowOff>
    </xdr:to>
    <xdr:cxnSp macro="">
      <xdr:nvCxnSpPr>
        <xdr:cNvPr id="480" name="直線コネクタ 479">
          <a:extLst>
            <a:ext uri="{FF2B5EF4-FFF2-40B4-BE49-F238E27FC236}">
              <a16:creationId xmlns:a16="http://schemas.microsoft.com/office/drawing/2014/main" id="{7F692BE4-18DC-43E9-97D6-FA2E4826EFC5}"/>
            </a:ext>
          </a:extLst>
        </xdr:cNvPr>
        <xdr:cNvCxnSpPr/>
      </xdr:nvCxnSpPr>
      <xdr:spPr>
        <a:xfrm>
          <a:off x="22072600" y="5724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10838</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C6ED02CF-05B8-4D4E-BE16-B271C9A32991}"/>
            </a:ext>
          </a:extLst>
        </xdr:cNvPr>
        <xdr:cNvSpPr txBox="1"/>
      </xdr:nvSpPr>
      <xdr:spPr>
        <a:xfrm>
          <a:off x="22199600" y="70402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32411</xdr:rowOff>
    </xdr:from>
    <xdr:to>
      <xdr:col>116</xdr:col>
      <xdr:colOff>114300</xdr:colOff>
      <xdr:row>41</xdr:row>
      <xdr:rowOff>134011</xdr:rowOff>
    </xdr:to>
    <xdr:sp macro="" textlink="">
      <xdr:nvSpPr>
        <xdr:cNvPr id="482" name="フローチャート: 判断 481">
          <a:extLst>
            <a:ext uri="{FF2B5EF4-FFF2-40B4-BE49-F238E27FC236}">
              <a16:creationId xmlns:a16="http://schemas.microsoft.com/office/drawing/2014/main" id="{D384F692-EE09-4A8E-B64A-2D04F96FA555}"/>
            </a:ext>
          </a:extLst>
        </xdr:cNvPr>
        <xdr:cNvSpPr/>
      </xdr:nvSpPr>
      <xdr:spPr>
        <a:xfrm>
          <a:off x="22110700" y="706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35349</xdr:rowOff>
    </xdr:from>
    <xdr:to>
      <xdr:col>112</xdr:col>
      <xdr:colOff>38100</xdr:colOff>
      <xdr:row>41</xdr:row>
      <xdr:rowOff>136949</xdr:rowOff>
    </xdr:to>
    <xdr:sp macro="" textlink="">
      <xdr:nvSpPr>
        <xdr:cNvPr id="483" name="フローチャート: 判断 482">
          <a:extLst>
            <a:ext uri="{FF2B5EF4-FFF2-40B4-BE49-F238E27FC236}">
              <a16:creationId xmlns:a16="http://schemas.microsoft.com/office/drawing/2014/main" id="{CF5D246B-501E-4F8D-938B-E92C45172F9E}"/>
            </a:ext>
          </a:extLst>
        </xdr:cNvPr>
        <xdr:cNvSpPr/>
      </xdr:nvSpPr>
      <xdr:spPr>
        <a:xfrm>
          <a:off x="21272500" y="706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54532</xdr:rowOff>
    </xdr:from>
    <xdr:to>
      <xdr:col>107</xdr:col>
      <xdr:colOff>101600</xdr:colOff>
      <xdr:row>41</xdr:row>
      <xdr:rowOff>156132</xdr:rowOff>
    </xdr:to>
    <xdr:sp macro="" textlink="">
      <xdr:nvSpPr>
        <xdr:cNvPr id="484" name="フローチャート: 判断 483">
          <a:extLst>
            <a:ext uri="{FF2B5EF4-FFF2-40B4-BE49-F238E27FC236}">
              <a16:creationId xmlns:a16="http://schemas.microsoft.com/office/drawing/2014/main" id="{F318EEC5-0DD1-4350-9023-5C1336DD5430}"/>
            </a:ext>
          </a:extLst>
        </xdr:cNvPr>
        <xdr:cNvSpPr/>
      </xdr:nvSpPr>
      <xdr:spPr>
        <a:xfrm>
          <a:off x="20383500" y="7083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67734</xdr:rowOff>
    </xdr:from>
    <xdr:to>
      <xdr:col>102</xdr:col>
      <xdr:colOff>165100</xdr:colOff>
      <xdr:row>41</xdr:row>
      <xdr:rowOff>169334</xdr:rowOff>
    </xdr:to>
    <xdr:sp macro="" textlink="">
      <xdr:nvSpPr>
        <xdr:cNvPr id="485" name="フローチャート: 判断 484">
          <a:extLst>
            <a:ext uri="{FF2B5EF4-FFF2-40B4-BE49-F238E27FC236}">
              <a16:creationId xmlns:a16="http://schemas.microsoft.com/office/drawing/2014/main" id="{E2C1542B-F762-4311-BCA9-A18FFE0133DF}"/>
            </a:ext>
          </a:extLst>
        </xdr:cNvPr>
        <xdr:cNvSpPr/>
      </xdr:nvSpPr>
      <xdr:spPr>
        <a:xfrm>
          <a:off x="19494500" y="709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61008</xdr:rowOff>
    </xdr:from>
    <xdr:to>
      <xdr:col>98</xdr:col>
      <xdr:colOff>38100</xdr:colOff>
      <xdr:row>41</xdr:row>
      <xdr:rowOff>162608</xdr:rowOff>
    </xdr:to>
    <xdr:sp macro="" textlink="">
      <xdr:nvSpPr>
        <xdr:cNvPr id="486" name="フローチャート: 判断 485">
          <a:extLst>
            <a:ext uri="{FF2B5EF4-FFF2-40B4-BE49-F238E27FC236}">
              <a16:creationId xmlns:a16="http://schemas.microsoft.com/office/drawing/2014/main" id="{8E632EFE-A5C7-422B-818A-6BC2FBB32E93}"/>
            </a:ext>
          </a:extLst>
        </xdr:cNvPr>
        <xdr:cNvSpPr/>
      </xdr:nvSpPr>
      <xdr:spPr>
        <a:xfrm>
          <a:off x="18605500" y="709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1A55CDF-7AF6-47C8-AD12-0AFF2C21C48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B2AE29B-8C2A-4215-BD31-6F08F0800A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1C24829-8A4B-4B77-AF58-8E49E61F11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3B071E0-393E-46D6-AA30-B4D019A2C25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BFB5926-0719-4154-B127-6FB01843B11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167868</xdr:rowOff>
    </xdr:from>
    <xdr:to>
      <xdr:col>116</xdr:col>
      <xdr:colOff>114300</xdr:colOff>
      <xdr:row>41</xdr:row>
      <xdr:rowOff>98018</xdr:rowOff>
    </xdr:to>
    <xdr:sp macro="" textlink="">
      <xdr:nvSpPr>
        <xdr:cNvPr id="492" name="楕円 491">
          <a:extLst>
            <a:ext uri="{FF2B5EF4-FFF2-40B4-BE49-F238E27FC236}">
              <a16:creationId xmlns:a16="http://schemas.microsoft.com/office/drawing/2014/main" id="{AFBC9060-DFF5-4F7A-B4B1-C5616EAF7FC6}"/>
            </a:ext>
          </a:extLst>
        </xdr:cNvPr>
        <xdr:cNvSpPr/>
      </xdr:nvSpPr>
      <xdr:spPr>
        <a:xfrm>
          <a:off x="22110700" y="702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19295</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4A913ED4-1DD9-44B6-BF5B-3D5F37C95B44}"/>
            </a:ext>
          </a:extLst>
        </xdr:cNvPr>
        <xdr:cNvSpPr txBox="1"/>
      </xdr:nvSpPr>
      <xdr:spPr>
        <a:xfrm>
          <a:off x="22199600" y="687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155625</xdr:rowOff>
    </xdr:from>
    <xdr:to>
      <xdr:col>112</xdr:col>
      <xdr:colOff>38100</xdr:colOff>
      <xdr:row>41</xdr:row>
      <xdr:rowOff>85775</xdr:rowOff>
    </xdr:to>
    <xdr:sp macro="" textlink="">
      <xdr:nvSpPr>
        <xdr:cNvPr id="494" name="楕円 493">
          <a:extLst>
            <a:ext uri="{FF2B5EF4-FFF2-40B4-BE49-F238E27FC236}">
              <a16:creationId xmlns:a16="http://schemas.microsoft.com/office/drawing/2014/main" id="{2E858A2D-0F7B-419E-8C5B-A152F250C879}"/>
            </a:ext>
          </a:extLst>
        </xdr:cNvPr>
        <xdr:cNvSpPr/>
      </xdr:nvSpPr>
      <xdr:spPr>
        <a:xfrm>
          <a:off x="21272500" y="701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34975</xdr:rowOff>
    </xdr:from>
    <xdr:to>
      <xdr:col>116</xdr:col>
      <xdr:colOff>63500</xdr:colOff>
      <xdr:row>41</xdr:row>
      <xdr:rowOff>47218</xdr:rowOff>
    </xdr:to>
    <xdr:cxnSp macro="">
      <xdr:nvCxnSpPr>
        <xdr:cNvPr id="495" name="直線コネクタ 494">
          <a:extLst>
            <a:ext uri="{FF2B5EF4-FFF2-40B4-BE49-F238E27FC236}">
              <a16:creationId xmlns:a16="http://schemas.microsoft.com/office/drawing/2014/main" id="{5A03FD28-FF1E-4BF7-B012-73E343C4528D}"/>
            </a:ext>
          </a:extLst>
        </xdr:cNvPr>
        <xdr:cNvCxnSpPr/>
      </xdr:nvCxnSpPr>
      <xdr:spPr>
        <a:xfrm>
          <a:off x="21323300" y="7064425"/>
          <a:ext cx="838200" cy="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165542</xdr:rowOff>
    </xdr:from>
    <xdr:to>
      <xdr:col>107</xdr:col>
      <xdr:colOff>101600</xdr:colOff>
      <xdr:row>41</xdr:row>
      <xdr:rowOff>95692</xdr:rowOff>
    </xdr:to>
    <xdr:sp macro="" textlink="">
      <xdr:nvSpPr>
        <xdr:cNvPr id="496" name="楕円 495">
          <a:extLst>
            <a:ext uri="{FF2B5EF4-FFF2-40B4-BE49-F238E27FC236}">
              <a16:creationId xmlns:a16="http://schemas.microsoft.com/office/drawing/2014/main" id="{0BACB9C3-E79E-4C41-A7F8-E311652D2F33}"/>
            </a:ext>
          </a:extLst>
        </xdr:cNvPr>
        <xdr:cNvSpPr/>
      </xdr:nvSpPr>
      <xdr:spPr>
        <a:xfrm>
          <a:off x="20383500" y="702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34975</xdr:rowOff>
    </xdr:from>
    <xdr:to>
      <xdr:col>111</xdr:col>
      <xdr:colOff>177800</xdr:colOff>
      <xdr:row>41</xdr:row>
      <xdr:rowOff>44892</xdr:rowOff>
    </xdr:to>
    <xdr:cxnSp macro="">
      <xdr:nvCxnSpPr>
        <xdr:cNvPr id="497" name="直線コネクタ 496">
          <a:extLst>
            <a:ext uri="{FF2B5EF4-FFF2-40B4-BE49-F238E27FC236}">
              <a16:creationId xmlns:a16="http://schemas.microsoft.com/office/drawing/2014/main" id="{B553EF46-C1B4-4245-A395-2F8CD8E04014}"/>
            </a:ext>
          </a:extLst>
        </xdr:cNvPr>
        <xdr:cNvCxnSpPr/>
      </xdr:nvCxnSpPr>
      <xdr:spPr>
        <a:xfrm flipV="1">
          <a:off x="20434300" y="7064425"/>
          <a:ext cx="889000" cy="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17142</xdr:rowOff>
    </xdr:from>
    <xdr:to>
      <xdr:col>102</xdr:col>
      <xdr:colOff>165100</xdr:colOff>
      <xdr:row>41</xdr:row>
      <xdr:rowOff>118742</xdr:rowOff>
    </xdr:to>
    <xdr:sp macro="" textlink="">
      <xdr:nvSpPr>
        <xdr:cNvPr id="498" name="楕円 497">
          <a:extLst>
            <a:ext uri="{FF2B5EF4-FFF2-40B4-BE49-F238E27FC236}">
              <a16:creationId xmlns:a16="http://schemas.microsoft.com/office/drawing/2014/main" id="{D486C367-AA86-4056-A38A-563C1A072C76}"/>
            </a:ext>
          </a:extLst>
        </xdr:cNvPr>
        <xdr:cNvSpPr/>
      </xdr:nvSpPr>
      <xdr:spPr>
        <a:xfrm>
          <a:off x="19494500" y="704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44892</xdr:rowOff>
    </xdr:from>
    <xdr:to>
      <xdr:col>107</xdr:col>
      <xdr:colOff>50800</xdr:colOff>
      <xdr:row>41</xdr:row>
      <xdr:rowOff>67942</xdr:rowOff>
    </xdr:to>
    <xdr:cxnSp macro="">
      <xdr:nvCxnSpPr>
        <xdr:cNvPr id="499" name="直線コネクタ 498">
          <a:extLst>
            <a:ext uri="{FF2B5EF4-FFF2-40B4-BE49-F238E27FC236}">
              <a16:creationId xmlns:a16="http://schemas.microsoft.com/office/drawing/2014/main" id="{0A6CC511-2403-4556-ACAD-AB9D1BE46A44}"/>
            </a:ext>
          </a:extLst>
        </xdr:cNvPr>
        <xdr:cNvCxnSpPr/>
      </xdr:nvCxnSpPr>
      <xdr:spPr>
        <a:xfrm flipV="1">
          <a:off x="19545300" y="7074342"/>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19535</xdr:rowOff>
    </xdr:from>
    <xdr:to>
      <xdr:col>98</xdr:col>
      <xdr:colOff>38100</xdr:colOff>
      <xdr:row>41</xdr:row>
      <xdr:rowOff>121135</xdr:rowOff>
    </xdr:to>
    <xdr:sp macro="" textlink="">
      <xdr:nvSpPr>
        <xdr:cNvPr id="500" name="楕円 499">
          <a:extLst>
            <a:ext uri="{FF2B5EF4-FFF2-40B4-BE49-F238E27FC236}">
              <a16:creationId xmlns:a16="http://schemas.microsoft.com/office/drawing/2014/main" id="{E7225AB5-8577-49AB-9AAA-0C490BEC62A3}"/>
            </a:ext>
          </a:extLst>
        </xdr:cNvPr>
        <xdr:cNvSpPr/>
      </xdr:nvSpPr>
      <xdr:spPr>
        <a:xfrm>
          <a:off x="18605500" y="70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67942</xdr:rowOff>
    </xdr:from>
    <xdr:to>
      <xdr:col>102</xdr:col>
      <xdr:colOff>114300</xdr:colOff>
      <xdr:row>41</xdr:row>
      <xdr:rowOff>70335</xdr:rowOff>
    </xdr:to>
    <xdr:cxnSp macro="">
      <xdr:nvCxnSpPr>
        <xdr:cNvPr id="501" name="直線コネクタ 500">
          <a:extLst>
            <a:ext uri="{FF2B5EF4-FFF2-40B4-BE49-F238E27FC236}">
              <a16:creationId xmlns:a16="http://schemas.microsoft.com/office/drawing/2014/main" id="{82684D1C-7522-4A9A-8E1D-256F48098072}"/>
            </a:ext>
          </a:extLst>
        </xdr:cNvPr>
        <xdr:cNvCxnSpPr/>
      </xdr:nvCxnSpPr>
      <xdr:spPr>
        <a:xfrm flipV="1">
          <a:off x="18656300" y="7097392"/>
          <a:ext cx="889000" cy="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128076</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1E2AEFC6-31EF-4232-BE5F-B09FAF41998F}"/>
            </a:ext>
          </a:extLst>
        </xdr:cNvPr>
        <xdr:cNvSpPr txBox="1"/>
      </xdr:nvSpPr>
      <xdr:spPr>
        <a:xfrm>
          <a:off x="21011095" y="715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147259</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22BBBBAD-A6CF-4B93-80E8-486BAEAA0B18}"/>
            </a:ext>
          </a:extLst>
        </xdr:cNvPr>
        <xdr:cNvSpPr txBox="1"/>
      </xdr:nvSpPr>
      <xdr:spPr>
        <a:xfrm>
          <a:off x="20134795" y="71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160461</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06418E99-62A0-4305-96C0-F9DFFB8BA6FA}"/>
            </a:ext>
          </a:extLst>
        </xdr:cNvPr>
        <xdr:cNvSpPr txBox="1"/>
      </xdr:nvSpPr>
      <xdr:spPr>
        <a:xfrm>
          <a:off x="19245795" y="718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153735</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5E467F81-F44F-4A19-8F47-E716FD932635}"/>
            </a:ext>
          </a:extLst>
        </xdr:cNvPr>
        <xdr:cNvSpPr txBox="1"/>
      </xdr:nvSpPr>
      <xdr:spPr>
        <a:xfrm>
          <a:off x="18356795" y="718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102302</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0345BEF9-D267-4CA1-87F4-E43E8A8DCD3B}"/>
            </a:ext>
          </a:extLst>
        </xdr:cNvPr>
        <xdr:cNvSpPr txBox="1"/>
      </xdr:nvSpPr>
      <xdr:spPr>
        <a:xfrm>
          <a:off x="21011095" y="6788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112219</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B1B1C423-3452-4C79-A646-CDB7E7D4DA58}"/>
            </a:ext>
          </a:extLst>
        </xdr:cNvPr>
        <xdr:cNvSpPr txBox="1"/>
      </xdr:nvSpPr>
      <xdr:spPr>
        <a:xfrm>
          <a:off x="20134795" y="6798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135269</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74FE62DD-2E5B-4237-8563-1CCC2B56A05D}"/>
            </a:ext>
          </a:extLst>
        </xdr:cNvPr>
        <xdr:cNvSpPr txBox="1"/>
      </xdr:nvSpPr>
      <xdr:spPr>
        <a:xfrm>
          <a:off x="19245795" y="682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137662</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9295DA67-BF62-4619-8809-D49F6DB4A1EA}"/>
            </a:ext>
          </a:extLst>
        </xdr:cNvPr>
        <xdr:cNvSpPr txBox="1"/>
      </xdr:nvSpPr>
      <xdr:spPr>
        <a:xfrm>
          <a:off x="18356795" y="682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6BE15451-CEB0-45CF-93EA-703A3D9ED19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AA7746B8-3849-47F2-93CB-BD957D6F161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6E676E3-FCE3-41F4-A69A-194D1BFE79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3D2F6293-FB77-422C-96FD-A082AB1F1C1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ED0BB6FB-7F33-4BFE-BB1F-84D1A7BC8C6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5892311D-547C-4D7A-8B96-B673CEE450A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6CEA3534-A20C-4427-B3D4-8934413F94E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C24E5EDA-A54C-4BC5-9C6D-EEABCCBEE4C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F48A4B6E-DAE5-495E-AB2D-9E9167EE8EF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6F763D09-1B88-4674-8E95-B7A735755BF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3A437A59-D9D3-4EF4-A281-BDFCB3F0DA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6BFDFAA9-513C-4CE7-A2C7-0BAD93BE8DF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3B3F8955-BA49-409D-9BE2-EC76F03700D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04B042D7-946E-41E7-BF09-A731C5B466E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CA322FE5-69ED-4300-A292-19C18DD3139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69108CD7-629C-44E9-AF80-78EF5BC5780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6D97EC02-51C9-46DA-90C8-87877ADE4E2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7A265A6E-F77B-4207-BBE1-1B667D7E779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788661AE-D41F-4A6D-A10B-92147499C9A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7F7F8E93-1712-4EB0-B2AD-72A13A84466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897FA529-E6DB-493B-B947-BF3C935EB50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ED9D5B29-9C72-4AD9-9C59-9F0D97F9A6D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B4BE35BF-FE64-4D58-906C-DA360AACF3E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60B00689-4F39-4AE1-B8A2-8AB9E58C67B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F22A1649-3388-4A46-8163-2D697859738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124097</xdr:rowOff>
    </xdr:from>
    <xdr:to>
      <xdr:col>85</xdr:col>
      <xdr:colOff>126364</xdr:colOff>
      <xdr:row>63</xdr:row>
      <xdr:rowOff>125730</xdr:rowOff>
    </xdr:to>
    <xdr:cxnSp macro="">
      <xdr:nvCxnSpPr>
        <xdr:cNvPr id="535" name="直線コネクタ 534">
          <a:extLst>
            <a:ext uri="{FF2B5EF4-FFF2-40B4-BE49-F238E27FC236}">
              <a16:creationId xmlns:a16="http://schemas.microsoft.com/office/drawing/2014/main" id="{F44A5EBC-0062-44E1-87D9-386959674585}"/>
            </a:ext>
          </a:extLst>
        </xdr:cNvPr>
        <xdr:cNvCxnSpPr/>
      </xdr:nvCxnSpPr>
      <xdr:spPr>
        <a:xfrm flipV="1">
          <a:off x="16318864" y="9553847"/>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129557</xdr:rowOff>
    </xdr:from>
    <xdr:ext cx="405111" cy="259045"/>
    <xdr:sp macro="" textlink="">
      <xdr:nvSpPr>
        <xdr:cNvPr id="536" name="【保健センター・保健所】&#10;有形固定資産減価償却率最小値テキスト">
          <a:extLst>
            <a:ext uri="{FF2B5EF4-FFF2-40B4-BE49-F238E27FC236}">
              <a16:creationId xmlns:a16="http://schemas.microsoft.com/office/drawing/2014/main" id="{F71A1E8D-B721-44E6-9E3F-B64DC262B9B6}"/>
            </a:ext>
          </a:extLst>
        </xdr:cNvPr>
        <xdr:cNvSpPr txBox="1"/>
      </xdr:nvSpPr>
      <xdr:spPr>
        <a:xfrm>
          <a:off x="16357600"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125730</xdr:rowOff>
    </xdr:from>
    <xdr:to>
      <xdr:col>86</xdr:col>
      <xdr:colOff>25400</xdr:colOff>
      <xdr:row>63</xdr:row>
      <xdr:rowOff>125730</xdr:rowOff>
    </xdr:to>
    <xdr:cxnSp macro="">
      <xdr:nvCxnSpPr>
        <xdr:cNvPr id="537" name="直線コネクタ 536">
          <a:extLst>
            <a:ext uri="{FF2B5EF4-FFF2-40B4-BE49-F238E27FC236}">
              <a16:creationId xmlns:a16="http://schemas.microsoft.com/office/drawing/2014/main" id="{2CB96225-E120-4944-96ED-A9596BAEC097}"/>
            </a:ext>
          </a:extLst>
        </xdr:cNvPr>
        <xdr:cNvCxnSpPr/>
      </xdr:nvCxnSpPr>
      <xdr:spPr>
        <a:xfrm>
          <a:off x="16230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70774</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E77E8DF4-219E-4E2F-8430-71E6EDD8C866}"/>
            </a:ext>
          </a:extLst>
        </xdr:cNvPr>
        <xdr:cNvSpPr txBox="1"/>
      </xdr:nvSpPr>
      <xdr:spPr>
        <a:xfrm>
          <a:off x="16357600" y="93290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124097</xdr:rowOff>
    </xdr:from>
    <xdr:to>
      <xdr:col>86</xdr:col>
      <xdr:colOff>25400</xdr:colOff>
      <xdr:row>55</xdr:row>
      <xdr:rowOff>124097</xdr:rowOff>
    </xdr:to>
    <xdr:cxnSp macro="">
      <xdr:nvCxnSpPr>
        <xdr:cNvPr id="539" name="直線コネクタ 538">
          <a:extLst>
            <a:ext uri="{FF2B5EF4-FFF2-40B4-BE49-F238E27FC236}">
              <a16:creationId xmlns:a16="http://schemas.microsoft.com/office/drawing/2014/main" id="{0E93880E-085B-4F57-B1E4-D60C6D617DCB}"/>
            </a:ext>
          </a:extLst>
        </xdr:cNvPr>
        <xdr:cNvCxnSpPr/>
      </xdr:nvCxnSpPr>
      <xdr:spPr>
        <a:xfrm>
          <a:off x="16230600" y="95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8F3818BB-63D3-4A5C-AB34-555C1FCBE9B2}"/>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41" name="フローチャート: 判断 540">
          <a:extLst>
            <a:ext uri="{FF2B5EF4-FFF2-40B4-BE49-F238E27FC236}">
              <a16:creationId xmlns:a16="http://schemas.microsoft.com/office/drawing/2014/main" id="{E30D9A05-5984-4AD1-8E11-1CA0559CB856}"/>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145143</xdr:rowOff>
    </xdr:from>
    <xdr:to>
      <xdr:col>81</xdr:col>
      <xdr:colOff>101600</xdr:colOff>
      <xdr:row>60</xdr:row>
      <xdr:rowOff>75293</xdr:rowOff>
    </xdr:to>
    <xdr:sp macro="" textlink="">
      <xdr:nvSpPr>
        <xdr:cNvPr id="542" name="フローチャート: 判断 541">
          <a:extLst>
            <a:ext uri="{FF2B5EF4-FFF2-40B4-BE49-F238E27FC236}">
              <a16:creationId xmlns:a16="http://schemas.microsoft.com/office/drawing/2014/main" id="{477FF351-1B65-4BF1-8AAE-86CF4695A6E9}"/>
            </a:ext>
          </a:extLst>
        </xdr:cNvPr>
        <xdr:cNvSpPr/>
      </xdr:nvSpPr>
      <xdr:spPr>
        <a:xfrm>
          <a:off x="154305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3" name="フローチャート: 判断 542">
          <a:extLst>
            <a:ext uri="{FF2B5EF4-FFF2-40B4-BE49-F238E27FC236}">
              <a16:creationId xmlns:a16="http://schemas.microsoft.com/office/drawing/2014/main" id="{CC6472E8-FFA6-4B67-A042-1A2ABD007424}"/>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73297</xdr:rowOff>
    </xdr:from>
    <xdr:to>
      <xdr:col>72</xdr:col>
      <xdr:colOff>38100</xdr:colOff>
      <xdr:row>60</xdr:row>
      <xdr:rowOff>3447</xdr:rowOff>
    </xdr:to>
    <xdr:sp macro="" textlink="">
      <xdr:nvSpPr>
        <xdr:cNvPr id="544" name="フローチャート: 判断 543">
          <a:extLst>
            <a:ext uri="{FF2B5EF4-FFF2-40B4-BE49-F238E27FC236}">
              <a16:creationId xmlns:a16="http://schemas.microsoft.com/office/drawing/2014/main" id="{8164C25F-CC11-4AD3-B585-A23EB318E003}"/>
            </a:ext>
          </a:extLst>
        </xdr:cNvPr>
        <xdr:cNvSpPr/>
      </xdr:nvSpPr>
      <xdr:spPr>
        <a:xfrm>
          <a:off x="13652500" y="1018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45538</xdr:rowOff>
    </xdr:from>
    <xdr:to>
      <xdr:col>67</xdr:col>
      <xdr:colOff>101600</xdr:colOff>
      <xdr:row>59</xdr:row>
      <xdr:rowOff>147138</xdr:rowOff>
    </xdr:to>
    <xdr:sp macro="" textlink="">
      <xdr:nvSpPr>
        <xdr:cNvPr id="545" name="フローチャート: 判断 544">
          <a:extLst>
            <a:ext uri="{FF2B5EF4-FFF2-40B4-BE49-F238E27FC236}">
              <a16:creationId xmlns:a16="http://schemas.microsoft.com/office/drawing/2014/main" id="{CB20CAA2-4694-4ACF-84B7-A64CAEFC86F8}"/>
            </a:ext>
          </a:extLst>
        </xdr:cNvPr>
        <xdr:cNvSpPr/>
      </xdr:nvSpPr>
      <xdr:spPr>
        <a:xfrm>
          <a:off x="12763500" y="1016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26BA365-15D2-470F-B8AC-24ABECB259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E2F45D1-A793-46AD-84D7-A34A5E7F6D0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B9AD708-1EF5-4FEB-ADC3-785920E4A63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9FBF28E-1747-495A-8A9C-21B2F17C3B7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456B3B3-52BF-4D06-9634-27B7A9FC192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73297</xdr:rowOff>
    </xdr:from>
    <xdr:to>
      <xdr:col>85</xdr:col>
      <xdr:colOff>177800</xdr:colOff>
      <xdr:row>61</xdr:row>
      <xdr:rowOff>3447</xdr:rowOff>
    </xdr:to>
    <xdr:sp macro="" textlink="">
      <xdr:nvSpPr>
        <xdr:cNvPr id="551" name="楕円 550">
          <a:extLst>
            <a:ext uri="{FF2B5EF4-FFF2-40B4-BE49-F238E27FC236}">
              <a16:creationId xmlns:a16="http://schemas.microsoft.com/office/drawing/2014/main" id="{8515DC3E-6E90-407F-ACDE-722C768538E2}"/>
            </a:ext>
          </a:extLst>
        </xdr:cNvPr>
        <xdr:cNvSpPr/>
      </xdr:nvSpPr>
      <xdr:spPr>
        <a:xfrm>
          <a:off x="162687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51724</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822CA644-364E-44A1-BDD6-9075DC2A09AF}"/>
            </a:ext>
          </a:extLst>
        </xdr:cNvPr>
        <xdr:cNvSpPr txBox="1"/>
      </xdr:nvSpPr>
      <xdr:spPr>
        <a:xfrm>
          <a:off x="16357600" y="1033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21046</xdr:rowOff>
    </xdr:from>
    <xdr:to>
      <xdr:col>81</xdr:col>
      <xdr:colOff>101600</xdr:colOff>
      <xdr:row>60</xdr:row>
      <xdr:rowOff>122646</xdr:rowOff>
    </xdr:to>
    <xdr:sp macro="" textlink="">
      <xdr:nvSpPr>
        <xdr:cNvPr id="553" name="楕円 552">
          <a:extLst>
            <a:ext uri="{FF2B5EF4-FFF2-40B4-BE49-F238E27FC236}">
              <a16:creationId xmlns:a16="http://schemas.microsoft.com/office/drawing/2014/main" id="{815F85CB-2B95-4309-A558-2214EE621841}"/>
            </a:ext>
          </a:extLst>
        </xdr:cNvPr>
        <xdr:cNvSpPr/>
      </xdr:nvSpPr>
      <xdr:spPr>
        <a:xfrm>
          <a:off x="15430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71846</xdr:rowOff>
    </xdr:from>
    <xdr:to>
      <xdr:col>85</xdr:col>
      <xdr:colOff>127000</xdr:colOff>
      <xdr:row>60</xdr:row>
      <xdr:rowOff>124097</xdr:rowOff>
    </xdr:to>
    <xdr:cxnSp macro="">
      <xdr:nvCxnSpPr>
        <xdr:cNvPr id="554" name="直線コネクタ 553">
          <a:extLst>
            <a:ext uri="{FF2B5EF4-FFF2-40B4-BE49-F238E27FC236}">
              <a16:creationId xmlns:a16="http://schemas.microsoft.com/office/drawing/2014/main" id="{EECEBCB4-0548-44F2-BA1E-36A998270B82}"/>
            </a:ext>
          </a:extLst>
        </xdr:cNvPr>
        <xdr:cNvCxnSpPr/>
      </xdr:nvCxnSpPr>
      <xdr:spPr>
        <a:xfrm>
          <a:off x="15481300" y="1035884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169635</xdr:rowOff>
    </xdr:from>
    <xdr:to>
      <xdr:col>76</xdr:col>
      <xdr:colOff>165100</xdr:colOff>
      <xdr:row>60</xdr:row>
      <xdr:rowOff>99785</xdr:rowOff>
    </xdr:to>
    <xdr:sp macro="" textlink="">
      <xdr:nvSpPr>
        <xdr:cNvPr id="555" name="楕円 554">
          <a:extLst>
            <a:ext uri="{FF2B5EF4-FFF2-40B4-BE49-F238E27FC236}">
              <a16:creationId xmlns:a16="http://schemas.microsoft.com/office/drawing/2014/main" id="{065A377B-72E2-4C21-9216-8D81BB3951D8}"/>
            </a:ext>
          </a:extLst>
        </xdr:cNvPr>
        <xdr:cNvSpPr/>
      </xdr:nvSpPr>
      <xdr:spPr>
        <a:xfrm>
          <a:off x="14541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48985</xdr:rowOff>
    </xdr:from>
    <xdr:to>
      <xdr:col>81</xdr:col>
      <xdr:colOff>50800</xdr:colOff>
      <xdr:row>60</xdr:row>
      <xdr:rowOff>71846</xdr:rowOff>
    </xdr:to>
    <xdr:cxnSp macro="">
      <xdr:nvCxnSpPr>
        <xdr:cNvPr id="556" name="直線コネクタ 555">
          <a:extLst>
            <a:ext uri="{FF2B5EF4-FFF2-40B4-BE49-F238E27FC236}">
              <a16:creationId xmlns:a16="http://schemas.microsoft.com/office/drawing/2014/main" id="{6DC15CF9-DB78-4BE8-8BE9-0CBA4B6570F8}"/>
            </a:ext>
          </a:extLst>
        </xdr:cNvPr>
        <xdr:cNvCxnSpPr/>
      </xdr:nvCxnSpPr>
      <xdr:spPr>
        <a:xfrm>
          <a:off x="14592300" y="1033598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122283</xdr:rowOff>
    </xdr:from>
    <xdr:to>
      <xdr:col>72</xdr:col>
      <xdr:colOff>38100</xdr:colOff>
      <xdr:row>60</xdr:row>
      <xdr:rowOff>52433</xdr:rowOff>
    </xdr:to>
    <xdr:sp macro="" textlink="">
      <xdr:nvSpPr>
        <xdr:cNvPr id="557" name="楕円 556">
          <a:extLst>
            <a:ext uri="{FF2B5EF4-FFF2-40B4-BE49-F238E27FC236}">
              <a16:creationId xmlns:a16="http://schemas.microsoft.com/office/drawing/2014/main" id="{F8A8B800-E320-4D10-9390-738D1CC1D273}"/>
            </a:ext>
          </a:extLst>
        </xdr:cNvPr>
        <xdr:cNvSpPr/>
      </xdr:nvSpPr>
      <xdr:spPr>
        <a:xfrm>
          <a:off x="13652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1633</xdr:rowOff>
    </xdr:from>
    <xdr:to>
      <xdr:col>76</xdr:col>
      <xdr:colOff>114300</xdr:colOff>
      <xdr:row>60</xdr:row>
      <xdr:rowOff>48985</xdr:rowOff>
    </xdr:to>
    <xdr:cxnSp macro="">
      <xdr:nvCxnSpPr>
        <xdr:cNvPr id="558" name="直線コネクタ 557">
          <a:extLst>
            <a:ext uri="{FF2B5EF4-FFF2-40B4-BE49-F238E27FC236}">
              <a16:creationId xmlns:a16="http://schemas.microsoft.com/office/drawing/2014/main" id="{81DC4CD1-B69D-4424-825F-F28F4F877C82}"/>
            </a:ext>
          </a:extLst>
        </xdr:cNvPr>
        <xdr:cNvCxnSpPr/>
      </xdr:nvCxnSpPr>
      <xdr:spPr>
        <a:xfrm>
          <a:off x="13703300" y="1028863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105954</xdr:rowOff>
    </xdr:from>
    <xdr:to>
      <xdr:col>67</xdr:col>
      <xdr:colOff>101600</xdr:colOff>
      <xdr:row>60</xdr:row>
      <xdr:rowOff>36104</xdr:rowOff>
    </xdr:to>
    <xdr:sp macro="" textlink="">
      <xdr:nvSpPr>
        <xdr:cNvPr id="559" name="楕円 558">
          <a:extLst>
            <a:ext uri="{FF2B5EF4-FFF2-40B4-BE49-F238E27FC236}">
              <a16:creationId xmlns:a16="http://schemas.microsoft.com/office/drawing/2014/main" id="{73F16554-8AFA-4987-B95B-4670AF45B5B8}"/>
            </a:ext>
          </a:extLst>
        </xdr:cNvPr>
        <xdr:cNvSpPr/>
      </xdr:nvSpPr>
      <xdr:spPr>
        <a:xfrm>
          <a:off x="12763500"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156754</xdr:rowOff>
    </xdr:from>
    <xdr:to>
      <xdr:col>71</xdr:col>
      <xdr:colOff>177800</xdr:colOff>
      <xdr:row>60</xdr:row>
      <xdr:rowOff>1633</xdr:rowOff>
    </xdr:to>
    <xdr:cxnSp macro="">
      <xdr:nvCxnSpPr>
        <xdr:cNvPr id="560" name="直線コネクタ 559">
          <a:extLst>
            <a:ext uri="{FF2B5EF4-FFF2-40B4-BE49-F238E27FC236}">
              <a16:creationId xmlns:a16="http://schemas.microsoft.com/office/drawing/2014/main" id="{80E6E96F-6599-4FD8-9278-5AE1DF53F0C2}"/>
            </a:ext>
          </a:extLst>
        </xdr:cNvPr>
        <xdr:cNvCxnSpPr/>
      </xdr:nvCxnSpPr>
      <xdr:spPr>
        <a:xfrm>
          <a:off x="12814300" y="1027230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91820</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56B763E7-42FF-4987-92EA-0A0BD40954B9}"/>
            </a:ext>
          </a:extLst>
        </xdr:cNvPr>
        <xdr:cNvSpPr txBox="1"/>
      </xdr:nvSpPr>
      <xdr:spPr>
        <a:xfrm>
          <a:off x="152660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5DBFE54A-7622-4084-AB56-47128302A09B}"/>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19974</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1BEC2BB5-E175-41C3-A987-52E9A8AE0E75}"/>
            </a:ext>
          </a:extLst>
        </xdr:cNvPr>
        <xdr:cNvSpPr txBox="1"/>
      </xdr:nvSpPr>
      <xdr:spPr>
        <a:xfrm>
          <a:off x="135007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163665</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1F77A0DB-27A7-49E8-9389-57E0252433AC}"/>
            </a:ext>
          </a:extLst>
        </xdr:cNvPr>
        <xdr:cNvSpPr txBox="1"/>
      </xdr:nvSpPr>
      <xdr:spPr>
        <a:xfrm>
          <a:off x="12611744" y="993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113773</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E2BC9BCC-1A9C-41D2-9288-0B0CE5E9BB21}"/>
            </a:ext>
          </a:extLst>
        </xdr:cNvPr>
        <xdr:cNvSpPr txBox="1"/>
      </xdr:nvSpPr>
      <xdr:spPr>
        <a:xfrm>
          <a:off x="152660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90912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E4957D32-794C-4E29-9346-5038B8DB490A}"/>
            </a:ext>
          </a:extLst>
        </xdr:cNvPr>
        <xdr:cNvSpPr txBox="1"/>
      </xdr:nvSpPr>
      <xdr:spPr>
        <a:xfrm>
          <a:off x="14389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43560</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0A446A0A-510C-4200-B0DD-8F497C68BFD9}"/>
            </a:ext>
          </a:extLst>
        </xdr:cNvPr>
        <xdr:cNvSpPr txBox="1"/>
      </xdr:nvSpPr>
      <xdr:spPr>
        <a:xfrm>
          <a:off x="13500744" y="1033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27231</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F5C1882D-6184-4EE0-9745-387A541CD3C8}"/>
            </a:ext>
          </a:extLst>
        </xdr:cNvPr>
        <xdr:cNvSpPr txBox="1"/>
      </xdr:nvSpPr>
      <xdr:spPr>
        <a:xfrm>
          <a:off x="12611744" y="1031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BF5C9213-589D-4C35-8286-19266579E47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5731E5E8-4B8D-406B-AE34-E89E4E8D03A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FF23FCBE-3712-4D05-B5BE-E3F55F95DC4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4B3E941F-96A7-4FBC-BF86-6967B6FA26E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2326B938-3590-4D30-9F7E-355A350056B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2A2E8B35-5E56-432B-8024-D95D1438848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28CF6A70-53EA-4244-A29F-B5CCD9A701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C5ACE948-5691-42DB-A1D6-A10B15841E8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6D13B1B2-28AF-4EB6-B87C-6BC2516EF6D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4E6BC3D0-0504-461B-996B-BC54A859061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032ECECC-6396-41B6-82D4-47C322BCF90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3FBD5ADA-F223-4C04-8B1A-588B06ACA1D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24DB38AC-50DC-484A-9321-0B9D183462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47A16999-2771-41F5-B4CF-85B514D31BA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8E672847-3AA5-4E2B-830B-498EF51CE8B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72D1A0B4-D6C0-4644-B5E2-24538654354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E5322C42-6B5C-4E5E-AF4E-A046C4A4C90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8072F02E-1478-4C55-93AC-EE8A10C369D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D499D880-90AC-4470-8732-421009A1136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497C4457-2DC5-4FE8-8B88-F042278F076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461682B9-A788-4E8A-B0CC-5B2593788F2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B65223DC-7CC4-4A72-980A-CB3B4683D07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88DE48AD-5C17-4F27-B9D0-49F8847B857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104775</xdr:rowOff>
    </xdr:from>
    <xdr:to>
      <xdr:col>116</xdr:col>
      <xdr:colOff>62864</xdr:colOff>
      <xdr:row>63</xdr:row>
      <xdr:rowOff>165735</xdr:rowOff>
    </xdr:to>
    <xdr:cxnSp macro="">
      <xdr:nvCxnSpPr>
        <xdr:cNvPr id="592" name="直線コネクタ 591">
          <a:extLst>
            <a:ext uri="{FF2B5EF4-FFF2-40B4-BE49-F238E27FC236}">
              <a16:creationId xmlns:a16="http://schemas.microsoft.com/office/drawing/2014/main" id="{4316C1CC-6EED-425A-88EB-7130EBF8A1FF}"/>
            </a:ext>
          </a:extLst>
        </xdr:cNvPr>
        <xdr:cNvCxnSpPr/>
      </xdr:nvCxnSpPr>
      <xdr:spPr>
        <a:xfrm flipV="1">
          <a:off x="22160864" y="9705975"/>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169562</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BC190A81-569E-4DBC-99ED-14B46CF5B356}"/>
            </a:ext>
          </a:extLst>
        </xdr:cNvPr>
        <xdr:cNvSpPr txBox="1"/>
      </xdr:nvSpPr>
      <xdr:spPr>
        <a:xfrm>
          <a:off x="22199600" y="1097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165735</xdr:rowOff>
    </xdr:from>
    <xdr:to>
      <xdr:col>116</xdr:col>
      <xdr:colOff>152400</xdr:colOff>
      <xdr:row>63</xdr:row>
      <xdr:rowOff>165735</xdr:rowOff>
    </xdr:to>
    <xdr:cxnSp macro="">
      <xdr:nvCxnSpPr>
        <xdr:cNvPr id="594" name="直線コネクタ 593">
          <a:extLst>
            <a:ext uri="{FF2B5EF4-FFF2-40B4-BE49-F238E27FC236}">
              <a16:creationId xmlns:a16="http://schemas.microsoft.com/office/drawing/2014/main" id="{C8A45EE1-A1DD-4536-AED0-DF00387C73F3}"/>
            </a:ext>
          </a:extLst>
        </xdr:cNvPr>
        <xdr:cNvCxnSpPr/>
      </xdr:nvCxnSpPr>
      <xdr:spPr>
        <a:xfrm>
          <a:off x="22072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51452</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878E4513-A3CA-46A3-86ED-4A4966B3D57E}"/>
            </a:ext>
          </a:extLst>
        </xdr:cNvPr>
        <xdr:cNvSpPr txBox="1"/>
      </xdr:nvSpPr>
      <xdr:spPr>
        <a:xfrm>
          <a:off x="22199600" y="948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104775</xdr:rowOff>
    </xdr:from>
    <xdr:to>
      <xdr:col>116</xdr:col>
      <xdr:colOff>152400</xdr:colOff>
      <xdr:row>56</xdr:row>
      <xdr:rowOff>104775</xdr:rowOff>
    </xdr:to>
    <xdr:cxnSp macro="">
      <xdr:nvCxnSpPr>
        <xdr:cNvPr id="596" name="直線コネクタ 595">
          <a:extLst>
            <a:ext uri="{FF2B5EF4-FFF2-40B4-BE49-F238E27FC236}">
              <a16:creationId xmlns:a16="http://schemas.microsoft.com/office/drawing/2014/main" id="{B7AB9F65-5FAC-4DE1-8587-F603A81A9D91}"/>
            </a:ext>
          </a:extLst>
        </xdr:cNvPr>
        <xdr:cNvCxnSpPr/>
      </xdr:nvCxnSpPr>
      <xdr:spPr>
        <a:xfrm>
          <a:off x="22072600" y="970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87647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A3974AA1-E460-4788-B7D0-3324C8B76EA5}"/>
            </a:ext>
          </a:extLst>
        </xdr:cNvPr>
        <xdr:cNvSpPr txBox="1"/>
      </xdr:nvSpPr>
      <xdr:spPr>
        <a:xfrm>
          <a:off x="22199600" y="1054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109220</xdr:rowOff>
    </xdr:from>
    <xdr:to>
      <xdr:col>116</xdr:col>
      <xdr:colOff>114300</xdr:colOff>
      <xdr:row>62</xdr:row>
      <xdr:rowOff>39370</xdr:rowOff>
    </xdr:to>
    <xdr:sp macro="" textlink="">
      <xdr:nvSpPr>
        <xdr:cNvPr id="598" name="フローチャート: 判断 597">
          <a:extLst>
            <a:ext uri="{FF2B5EF4-FFF2-40B4-BE49-F238E27FC236}">
              <a16:creationId xmlns:a16="http://schemas.microsoft.com/office/drawing/2014/main" id="{CD336EF8-158D-4532-BE41-2B63E950D353}"/>
            </a:ext>
          </a:extLst>
        </xdr:cNvPr>
        <xdr:cNvSpPr/>
      </xdr:nvSpPr>
      <xdr:spPr>
        <a:xfrm>
          <a:off x="221107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114935</xdr:rowOff>
    </xdr:from>
    <xdr:to>
      <xdr:col>112</xdr:col>
      <xdr:colOff>38100</xdr:colOff>
      <xdr:row>62</xdr:row>
      <xdr:rowOff>45085</xdr:rowOff>
    </xdr:to>
    <xdr:sp macro="" textlink="">
      <xdr:nvSpPr>
        <xdr:cNvPr id="599" name="フローチャート: 判断 598">
          <a:extLst>
            <a:ext uri="{FF2B5EF4-FFF2-40B4-BE49-F238E27FC236}">
              <a16:creationId xmlns:a16="http://schemas.microsoft.com/office/drawing/2014/main" id="{617ED5AC-BB30-4196-89D1-EC27CA35E370}"/>
            </a:ext>
          </a:extLst>
        </xdr:cNvPr>
        <xdr:cNvSpPr/>
      </xdr:nvSpPr>
      <xdr:spPr>
        <a:xfrm>
          <a:off x="21272500" y="1057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162560</xdr:rowOff>
    </xdr:from>
    <xdr:to>
      <xdr:col>107</xdr:col>
      <xdr:colOff>101600</xdr:colOff>
      <xdr:row>61</xdr:row>
      <xdr:rowOff>92710</xdr:rowOff>
    </xdr:to>
    <xdr:sp macro="" textlink="">
      <xdr:nvSpPr>
        <xdr:cNvPr id="600" name="フローチャート: 判断 599">
          <a:extLst>
            <a:ext uri="{FF2B5EF4-FFF2-40B4-BE49-F238E27FC236}">
              <a16:creationId xmlns:a16="http://schemas.microsoft.com/office/drawing/2014/main" id="{77ACD0CE-B559-435F-957C-DEE1BA7725C3}"/>
            </a:ext>
          </a:extLst>
        </xdr:cNvPr>
        <xdr:cNvSpPr/>
      </xdr:nvSpPr>
      <xdr:spPr>
        <a:xfrm>
          <a:off x="203835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21590</xdr:rowOff>
    </xdr:from>
    <xdr:to>
      <xdr:col>102</xdr:col>
      <xdr:colOff>165100</xdr:colOff>
      <xdr:row>61</xdr:row>
      <xdr:rowOff>123190</xdr:rowOff>
    </xdr:to>
    <xdr:sp macro="" textlink="">
      <xdr:nvSpPr>
        <xdr:cNvPr id="601" name="フローチャート: 判断 600">
          <a:extLst>
            <a:ext uri="{FF2B5EF4-FFF2-40B4-BE49-F238E27FC236}">
              <a16:creationId xmlns:a16="http://schemas.microsoft.com/office/drawing/2014/main" id="{7AB5527F-3422-472C-9F3C-8CB4B16E40AA}"/>
            </a:ext>
          </a:extLst>
        </xdr:cNvPr>
        <xdr:cNvSpPr/>
      </xdr:nvSpPr>
      <xdr:spPr>
        <a:xfrm>
          <a:off x="19494500" y="1048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154940</xdr:rowOff>
    </xdr:from>
    <xdr:to>
      <xdr:col>98</xdr:col>
      <xdr:colOff>38100</xdr:colOff>
      <xdr:row>62</xdr:row>
      <xdr:rowOff>85090</xdr:rowOff>
    </xdr:to>
    <xdr:sp macro="" textlink="">
      <xdr:nvSpPr>
        <xdr:cNvPr id="602" name="フローチャート: 判断 601">
          <a:extLst>
            <a:ext uri="{FF2B5EF4-FFF2-40B4-BE49-F238E27FC236}">
              <a16:creationId xmlns:a16="http://schemas.microsoft.com/office/drawing/2014/main" id="{4A564354-CE35-4F66-8EAF-AA5E0EFC8322}"/>
            </a:ext>
          </a:extLst>
        </xdr:cNvPr>
        <xdr:cNvSpPr/>
      </xdr:nvSpPr>
      <xdr:spPr>
        <a:xfrm>
          <a:off x="18605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6B86A8B-B104-4526-80D4-46C1E94EE37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FD93D15-D1D0-4A27-A195-F64E22F4C55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6ABE738-AF32-47FB-8C63-6BD52DABA1A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7F136BC-8094-42EF-BB53-095BC1009F3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883AE53-3EF8-4EE2-8162-7CF0790F03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101600</xdr:rowOff>
    </xdr:from>
    <xdr:to>
      <xdr:col>116</xdr:col>
      <xdr:colOff>114300</xdr:colOff>
      <xdr:row>60</xdr:row>
      <xdr:rowOff>31750</xdr:rowOff>
    </xdr:to>
    <xdr:sp macro="" textlink="">
      <xdr:nvSpPr>
        <xdr:cNvPr id="608" name="楕円 607">
          <a:extLst>
            <a:ext uri="{FF2B5EF4-FFF2-40B4-BE49-F238E27FC236}">
              <a16:creationId xmlns:a16="http://schemas.microsoft.com/office/drawing/2014/main" id="{534ADB94-3AD7-4F68-8BE0-8D12AF58099E}"/>
            </a:ext>
          </a:extLst>
        </xdr:cNvPr>
        <xdr:cNvSpPr/>
      </xdr:nvSpPr>
      <xdr:spPr>
        <a:xfrm>
          <a:off x="221107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124477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5B52236F-910B-49A9-AEC2-0860012E58D9}"/>
            </a:ext>
          </a:extLst>
        </xdr:cNvPr>
        <xdr:cNvSpPr txBox="1"/>
      </xdr:nvSpPr>
      <xdr:spPr>
        <a:xfrm>
          <a:off x="22199600"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111125</xdr:rowOff>
    </xdr:from>
    <xdr:to>
      <xdr:col>112</xdr:col>
      <xdr:colOff>38100</xdr:colOff>
      <xdr:row>60</xdr:row>
      <xdr:rowOff>41275</xdr:rowOff>
    </xdr:to>
    <xdr:sp macro="" textlink="">
      <xdr:nvSpPr>
        <xdr:cNvPr id="610" name="楕円 609">
          <a:extLst>
            <a:ext uri="{FF2B5EF4-FFF2-40B4-BE49-F238E27FC236}">
              <a16:creationId xmlns:a16="http://schemas.microsoft.com/office/drawing/2014/main" id="{4E28A7A9-9834-4F7C-879A-76EB7C4AF443}"/>
            </a:ext>
          </a:extLst>
        </xdr:cNvPr>
        <xdr:cNvSpPr/>
      </xdr:nvSpPr>
      <xdr:spPr>
        <a:xfrm>
          <a:off x="21272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152400</xdr:rowOff>
    </xdr:from>
    <xdr:to>
      <xdr:col>116</xdr:col>
      <xdr:colOff>63500</xdr:colOff>
      <xdr:row>59</xdr:row>
      <xdr:rowOff>161925</xdr:rowOff>
    </xdr:to>
    <xdr:cxnSp macro="">
      <xdr:nvCxnSpPr>
        <xdr:cNvPr id="611" name="直線コネクタ 610">
          <a:extLst>
            <a:ext uri="{FF2B5EF4-FFF2-40B4-BE49-F238E27FC236}">
              <a16:creationId xmlns:a16="http://schemas.microsoft.com/office/drawing/2014/main" id="{A7498086-0D4B-4BE2-A361-922E778D84A5}"/>
            </a:ext>
          </a:extLst>
        </xdr:cNvPr>
        <xdr:cNvCxnSpPr/>
      </xdr:nvCxnSpPr>
      <xdr:spPr>
        <a:xfrm flipV="1">
          <a:off x="21323300" y="102679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120650</xdr:rowOff>
    </xdr:from>
    <xdr:to>
      <xdr:col>107</xdr:col>
      <xdr:colOff>101600</xdr:colOff>
      <xdr:row>60</xdr:row>
      <xdr:rowOff>50800</xdr:rowOff>
    </xdr:to>
    <xdr:sp macro="" textlink="">
      <xdr:nvSpPr>
        <xdr:cNvPr id="612" name="楕円 611">
          <a:extLst>
            <a:ext uri="{FF2B5EF4-FFF2-40B4-BE49-F238E27FC236}">
              <a16:creationId xmlns:a16="http://schemas.microsoft.com/office/drawing/2014/main" id="{B849E4BC-C2AE-4DC3-98F7-944F47AA09ED}"/>
            </a:ext>
          </a:extLst>
        </xdr:cNvPr>
        <xdr:cNvSpPr/>
      </xdr:nvSpPr>
      <xdr:spPr>
        <a:xfrm>
          <a:off x="2038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161925</xdr:rowOff>
    </xdr:from>
    <xdr:to>
      <xdr:col>111</xdr:col>
      <xdr:colOff>177800</xdr:colOff>
      <xdr:row>60</xdr:row>
      <xdr:rowOff>0</xdr:rowOff>
    </xdr:to>
    <xdr:cxnSp macro="">
      <xdr:nvCxnSpPr>
        <xdr:cNvPr id="613" name="直線コネクタ 612">
          <a:extLst>
            <a:ext uri="{FF2B5EF4-FFF2-40B4-BE49-F238E27FC236}">
              <a16:creationId xmlns:a16="http://schemas.microsoft.com/office/drawing/2014/main" id="{5EB6E4AC-1ABB-45C1-80F2-E2814FB715E0}"/>
            </a:ext>
          </a:extLst>
        </xdr:cNvPr>
        <xdr:cNvCxnSpPr/>
      </xdr:nvCxnSpPr>
      <xdr:spPr>
        <a:xfrm flipV="1">
          <a:off x="20434300" y="102774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137795</xdr:rowOff>
    </xdr:from>
    <xdr:to>
      <xdr:col>102</xdr:col>
      <xdr:colOff>165100</xdr:colOff>
      <xdr:row>60</xdr:row>
      <xdr:rowOff>67945</xdr:rowOff>
    </xdr:to>
    <xdr:sp macro="" textlink="">
      <xdr:nvSpPr>
        <xdr:cNvPr id="614" name="楕円 613">
          <a:extLst>
            <a:ext uri="{FF2B5EF4-FFF2-40B4-BE49-F238E27FC236}">
              <a16:creationId xmlns:a16="http://schemas.microsoft.com/office/drawing/2014/main" id="{A70FEA83-5EA9-46E9-BB58-D09A54DDA7A0}"/>
            </a:ext>
          </a:extLst>
        </xdr:cNvPr>
        <xdr:cNvSpPr/>
      </xdr:nvSpPr>
      <xdr:spPr>
        <a:xfrm>
          <a:off x="19494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0</xdr:rowOff>
    </xdr:from>
    <xdr:to>
      <xdr:col>107</xdr:col>
      <xdr:colOff>50800</xdr:colOff>
      <xdr:row>60</xdr:row>
      <xdr:rowOff>17145</xdr:rowOff>
    </xdr:to>
    <xdr:cxnSp macro="">
      <xdr:nvCxnSpPr>
        <xdr:cNvPr id="615" name="直線コネクタ 614">
          <a:extLst>
            <a:ext uri="{FF2B5EF4-FFF2-40B4-BE49-F238E27FC236}">
              <a16:creationId xmlns:a16="http://schemas.microsoft.com/office/drawing/2014/main" id="{2F4A90BF-D37E-4349-BCB8-00A79DFA9884}"/>
            </a:ext>
          </a:extLst>
        </xdr:cNvPr>
        <xdr:cNvCxnSpPr/>
      </xdr:nvCxnSpPr>
      <xdr:spPr>
        <a:xfrm flipV="1">
          <a:off x="19545300" y="102870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143510</xdr:rowOff>
    </xdr:from>
    <xdr:to>
      <xdr:col>98</xdr:col>
      <xdr:colOff>38100</xdr:colOff>
      <xdr:row>60</xdr:row>
      <xdr:rowOff>73660</xdr:rowOff>
    </xdr:to>
    <xdr:sp macro="" textlink="">
      <xdr:nvSpPr>
        <xdr:cNvPr id="616" name="楕円 615">
          <a:extLst>
            <a:ext uri="{FF2B5EF4-FFF2-40B4-BE49-F238E27FC236}">
              <a16:creationId xmlns:a16="http://schemas.microsoft.com/office/drawing/2014/main" id="{CBA1B119-EBA5-4149-8A13-E061CA681E7D}"/>
            </a:ext>
          </a:extLst>
        </xdr:cNvPr>
        <xdr:cNvSpPr/>
      </xdr:nvSpPr>
      <xdr:spPr>
        <a:xfrm>
          <a:off x="18605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17145</xdr:rowOff>
    </xdr:from>
    <xdr:to>
      <xdr:col>102</xdr:col>
      <xdr:colOff>114300</xdr:colOff>
      <xdr:row>60</xdr:row>
      <xdr:rowOff>22860</xdr:rowOff>
    </xdr:to>
    <xdr:cxnSp macro="">
      <xdr:nvCxnSpPr>
        <xdr:cNvPr id="617" name="直線コネクタ 616">
          <a:extLst>
            <a:ext uri="{FF2B5EF4-FFF2-40B4-BE49-F238E27FC236}">
              <a16:creationId xmlns:a16="http://schemas.microsoft.com/office/drawing/2014/main" id="{663E7865-F630-486D-BFBE-5D3918906B16}"/>
            </a:ext>
          </a:extLst>
        </xdr:cNvPr>
        <xdr:cNvCxnSpPr/>
      </xdr:nvCxnSpPr>
      <xdr:spPr>
        <a:xfrm flipV="1">
          <a:off x="18656300" y="103041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36212</xdr:rowOff>
    </xdr:from>
    <xdr:ext cx="469744" cy="259045"/>
    <xdr:sp macro="" textlink="">
      <xdr:nvSpPr>
        <xdr:cNvPr id="618" name="n_1aveValue【保健センター・保健所】&#10;一人当たり面積">
          <a:extLst>
            <a:ext uri="{FF2B5EF4-FFF2-40B4-BE49-F238E27FC236}">
              <a16:creationId xmlns:a16="http://schemas.microsoft.com/office/drawing/2014/main" id="{07D8FF36-E08A-42D7-A487-75893124A728}"/>
            </a:ext>
          </a:extLst>
        </xdr:cNvPr>
        <xdr:cNvSpPr txBox="1"/>
      </xdr:nvSpPr>
      <xdr:spPr>
        <a:xfrm>
          <a:off x="21075727" y="106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83837</xdr:rowOff>
    </xdr:from>
    <xdr:ext cx="469744" cy="259045"/>
    <xdr:sp macro="" textlink="">
      <xdr:nvSpPr>
        <xdr:cNvPr id="619" name="n_2aveValue【保健センター・保健所】&#10;一人当たり面積">
          <a:extLst>
            <a:ext uri="{FF2B5EF4-FFF2-40B4-BE49-F238E27FC236}">
              <a16:creationId xmlns:a16="http://schemas.microsoft.com/office/drawing/2014/main" id="{79854EDF-B86F-4D28-ADC3-4B0D865DFB92}"/>
            </a:ext>
          </a:extLst>
        </xdr:cNvPr>
        <xdr:cNvSpPr txBox="1"/>
      </xdr:nvSpPr>
      <xdr:spPr>
        <a:xfrm>
          <a:off x="20199427" y="10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114317</xdr:rowOff>
    </xdr:from>
    <xdr:ext cx="469744" cy="259045"/>
    <xdr:sp macro="" textlink="">
      <xdr:nvSpPr>
        <xdr:cNvPr id="620" name="n_3aveValue【保健センター・保健所】&#10;一人当たり面積">
          <a:extLst>
            <a:ext uri="{FF2B5EF4-FFF2-40B4-BE49-F238E27FC236}">
              <a16:creationId xmlns:a16="http://schemas.microsoft.com/office/drawing/2014/main" id="{505E585B-3E92-47B6-BF11-F3368CA6D4BA}"/>
            </a:ext>
          </a:extLst>
        </xdr:cNvPr>
        <xdr:cNvSpPr txBox="1"/>
      </xdr:nvSpPr>
      <xdr:spPr>
        <a:xfrm>
          <a:off x="1931042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76217</xdr:rowOff>
    </xdr:from>
    <xdr:ext cx="469744" cy="259045"/>
    <xdr:sp macro="" textlink="">
      <xdr:nvSpPr>
        <xdr:cNvPr id="621" name="n_4aveValue【保健センター・保健所】&#10;一人当たり面積">
          <a:extLst>
            <a:ext uri="{FF2B5EF4-FFF2-40B4-BE49-F238E27FC236}">
              <a16:creationId xmlns:a16="http://schemas.microsoft.com/office/drawing/2014/main" id="{2F947A87-867F-416B-B1AE-05A6B00F91F6}"/>
            </a:ext>
          </a:extLst>
        </xdr:cNvPr>
        <xdr:cNvSpPr txBox="1"/>
      </xdr:nvSpPr>
      <xdr:spPr>
        <a:xfrm>
          <a:off x="18421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57802</xdr:rowOff>
    </xdr:from>
    <xdr:ext cx="469744" cy="259045"/>
    <xdr:sp macro="" textlink="">
      <xdr:nvSpPr>
        <xdr:cNvPr id="622" name="n_1mainValue【保健センター・保健所】&#10;一人当たり面積">
          <a:extLst>
            <a:ext uri="{FF2B5EF4-FFF2-40B4-BE49-F238E27FC236}">
              <a16:creationId xmlns:a16="http://schemas.microsoft.com/office/drawing/2014/main" id="{4155FEC8-206B-4980-A66B-065E0AD76722}"/>
            </a:ext>
          </a:extLst>
        </xdr:cNvPr>
        <xdr:cNvSpPr txBox="1"/>
      </xdr:nvSpPr>
      <xdr:spPr>
        <a:xfrm>
          <a:off x="21075727" y="1000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67327</xdr:rowOff>
    </xdr:from>
    <xdr:ext cx="469744" cy="259045"/>
    <xdr:sp macro="" textlink="">
      <xdr:nvSpPr>
        <xdr:cNvPr id="623" name="n_2mainValue【保健センター・保健所】&#10;一人当たり面積">
          <a:extLst>
            <a:ext uri="{FF2B5EF4-FFF2-40B4-BE49-F238E27FC236}">
              <a16:creationId xmlns:a16="http://schemas.microsoft.com/office/drawing/2014/main" id="{9A90B1C1-4344-4852-AE12-FC59ECD047F6}"/>
            </a:ext>
          </a:extLst>
        </xdr:cNvPr>
        <xdr:cNvSpPr txBox="1"/>
      </xdr:nvSpPr>
      <xdr:spPr>
        <a:xfrm>
          <a:off x="201994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84472</xdr:rowOff>
    </xdr:from>
    <xdr:ext cx="469744" cy="259045"/>
    <xdr:sp macro="" textlink="">
      <xdr:nvSpPr>
        <xdr:cNvPr id="624" name="n_3mainValue【保健センター・保健所】&#10;一人当たり面積">
          <a:extLst>
            <a:ext uri="{FF2B5EF4-FFF2-40B4-BE49-F238E27FC236}">
              <a16:creationId xmlns:a16="http://schemas.microsoft.com/office/drawing/2014/main" id="{CC15EB3B-1E07-4FCC-B438-4A23081C67CA}"/>
            </a:ext>
          </a:extLst>
        </xdr:cNvPr>
        <xdr:cNvSpPr txBox="1"/>
      </xdr:nvSpPr>
      <xdr:spPr>
        <a:xfrm>
          <a:off x="19310427"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90187</xdr:rowOff>
    </xdr:from>
    <xdr:ext cx="469744" cy="259045"/>
    <xdr:sp macro="" textlink="">
      <xdr:nvSpPr>
        <xdr:cNvPr id="625" name="n_4mainValue【保健センター・保健所】&#10;一人当たり面積">
          <a:extLst>
            <a:ext uri="{FF2B5EF4-FFF2-40B4-BE49-F238E27FC236}">
              <a16:creationId xmlns:a16="http://schemas.microsoft.com/office/drawing/2014/main" id="{662CB3AC-BB34-4CCB-ABC6-579420EB4694}"/>
            </a:ext>
          </a:extLst>
        </xdr:cNvPr>
        <xdr:cNvSpPr txBox="1"/>
      </xdr:nvSpPr>
      <xdr:spPr>
        <a:xfrm>
          <a:off x="18421427"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6D3262D-B501-4AA5-9F90-65E8441C6A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DD2D846-165E-4AD4-9246-0A6BA8858CC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2275965-6357-404F-BB27-DF68902E924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8E7613FF-CC0D-48D2-949F-2B8D6656E44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71E9CB8B-F002-44A4-A4BD-A12F908F873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10DAA98-8748-46CB-BADB-DF02E94D09D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94297EF-D814-4E32-A8D0-F6F08C5257E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90D31A6-F8AF-41A2-A435-75BE2E7FF86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84A950E7-5EC6-4DC2-AD63-372A0B80B7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55B488C1-B96F-4275-8DEA-B83764FE6D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DBB05A68-5411-4740-9A99-57689DEE1DD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C00EB4B3-4B88-4594-9F6B-B19CB4EC0B4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23654C87-2560-4EE6-9E92-8BDEBE59FFB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BACF33CE-BEE6-4112-A747-F22F75D8275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999D9AD4-6EA8-4174-A5BF-F0C4EBC3D53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B57F7529-880E-4C4D-8379-8C1791BE165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5107BAE7-F2B0-456C-BD96-017DDFE315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FC6C0181-9B71-4853-95E5-FDBB50D37B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33118D7D-3ED9-4D9B-B7BF-9A16E374A0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7A1AD292-7C57-46FF-A590-4214B32FD57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962B9E74-8A6B-4287-A1CD-DF6F64DC5CD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CEC28153-555A-47DE-8901-88DB9CE55A1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9CCBDF71-CFA5-4460-BA60-138528EFFF8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BD9BC59A-8A59-48E0-9C9E-90144E310BA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90D3A78F-85B6-499F-8F15-0FB30029274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C295D91B-FA3C-482B-87CF-CE0F5E951FB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3A927FF3-09FF-4C4D-9114-EA36056BA4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43D88CD9-FA2B-488B-A9BE-FBCFBE48477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D53E5ECD-C179-473C-BFE6-27ADF220BE2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8B6BB838-F3C7-4780-8106-11DC33F1B5D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C8339B20-E793-4D99-81E4-7E4DCAEB713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F58E1EFD-92E1-43A7-BE21-B6C7D6E9670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5C95F2B1-2D60-4B28-AEB7-4FAFFA4ED88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281392D1-4EEB-45CC-815D-59E7ED0CD2D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517B8CA-D9DB-4536-9B1C-72BF28C03DE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CF73C8B2-971E-4FBB-963B-5BA6ADF432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AC3C7F0B-4F80-41C2-B30C-76763DE51FD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9E0AF759-1B96-48F3-8F2F-889075A3F6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76FB350E-980B-4091-87A0-A528E597A67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59506A68-B7B7-4717-8991-30F7E6EE1C8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00060671-7566-46FC-A6B4-AE6849BDE8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170906</xdr:rowOff>
    </xdr:from>
    <xdr:to>
      <xdr:col>85</xdr:col>
      <xdr:colOff>126364</xdr:colOff>
      <xdr:row>109</xdr:row>
      <xdr:rowOff>9252</xdr:rowOff>
    </xdr:to>
    <xdr:cxnSp macro="">
      <xdr:nvCxnSpPr>
        <xdr:cNvPr id="667" name="直線コネクタ 666">
          <a:extLst>
            <a:ext uri="{FF2B5EF4-FFF2-40B4-BE49-F238E27FC236}">
              <a16:creationId xmlns:a16="http://schemas.microsoft.com/office/drawing/2014/main" id="{C365B9FF-DAFA-4BC6-B693-FDEAA433FF5C}"/>
            </a:ext>
          </a:extLst>
        </xdr:cNvPr>
        <xdr:cNvCxnSpPr/>
      </xdr:nvCxnSpPr>
      <xdr:spPr>
        <a:xfrm flipV="1">
          <a:off x="16318864" y="17144456"/>
          <a:ext cx="0" cy="1552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13079</xdr:rowOff>
    </xdr:from>
    <xdr:ext cx="405111" cy="259045"/>
    <xdr:sp macro="" textlink="">
      <xdr:nvSpPr>
        <xdr:cNvPr id="668" name="【庁舎】&#10;有形固定資産減価償却率最小値テキスト">
          <a:extLst>
            <a:ext uri="{FF2B5EF4-FFF2-40B4-BE49-F238E27FC236}">
              <a16:creationId xmlns:a16="http://schemas.microsoft.com/office/drawing/2014/main" id="{9B85F85D-AF59-4EA6-8F93-328B0DF29470}"/>
            </a:ext>
          </a:extLst>
        </xdr:cNvPr>
        <xdr:cNvSpPr txBox="1"/>
      </xdr:nvSpPr>
      <xdr:spPr>
        <a:xfrm>
          <a:off x="16357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9252</xdr:rowOff>
    </xdr:from>
    <xdr:to>
      <xdr:col>86</xdr:col>
      <xdr:colOff>25400</xdr:colOff>
      <xdr:row>109</xdr:row>
      <xdr:rowOff>9252</xdr:rowOff>
    </xdr:to>
    <xdr:cxnSp macro="">
      <xdr:nvCxnSpPr>
        <xdr:cNvPr id="669" name="直線コネクタ 668">
          <a:extLst>
            <a:ext uri="{FF2B5EF4-FFF2-40B4-BE49-F238E27FC236}">
              <a16:creationId xmlns:a16="http://schemas.microsoft.com/office/drawing/2014/main" id="{FD34C475-9913-4254-BF2E-DB57781579FE}"/>
            </a:ext>
          </a:extLst>
        </xdr:cNvPr>
        <xdr:cNvCxnSpPr/>
      </xdr:nvCxnSpPr>
      <xdr:spPr>
        <a:xfrm>
          <a:off x="16230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117583</xdr:rowOff>
    </xdr:from>
    <xdr:ext cx="340478" cy="259045"/>
    <xdr:sp macro="" textlink="">
      <xdr:nvSpPr>
        <xdr:cNvPr id="670" name="【庁舎】&#10;有形固定資産減価償却率最大値テキスト">
          <a:extLst>
            <a:ext uri="{FF2B5EF4-FFF2-40B4-BE49-F238E27FC236}">
              <a16:creationId xmlns:a16="http://schemas.microsoft.com/office/drawing/2014/main" id="{51DD8634-7EB6-48A9-85DE-B5E4D0E87D71}"/>
            </a:ext>
          </a:extLst>
        </xdr:cNvPr>
        <xdr:cNvSpPr txBox="1"/>
      </xdr:nvSpPr>
      <xdr:spPr>
        <a:xfrm>
          <a:off x="16357600" y="1691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170906</xdr:rowOff>
    </xdr:from>
    <xdr:to>
      <xdr:col>86</xdr:col>
      <xdr:colOff>25400</xdr:colOff>
      <xdr:row>99</xdr:row>
      <xdr:rowOff>170906</xdr:rowOff>
    </xdr:to>
    <xdr:cxnSp macro="">
      <xdr:nvCxnSpPr>
        <xdr:cNvPr id="671" name="直線コネクタ 670">
          <a:extLst>
            <a:ext uri="{FF2B5EF4-FFF2-40B4-BE49-F238E27FC236}">
              <a16:creationId xmlns:a16="http://schemas.microsoft.com/office/drawing/2014/main" id="{8E19A05E-C0C4-4A01-8544-D462FA7DA416}"/>
            </a:ext>
          </a:extLst>
        </xdr:cNvPr>
        <xdr:cNvCxnSpPr/>
      </xdr:nvCxnSpPr>
      <xdr:spPr>
        <a:xfrm>
          <a:off x="16230600" y="1714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100528</xdr:rowOff>
    </xdr:from>
    <xdr:ext cx="405111" cy="259045"/>
    <xdr:sp macro="" textlink="">
      <xdr:nvSpPr>
        <xdr:cNvPr id="672" name="【庁舎】&#10;有形固定資産減価償却率平均値テキスト">
          <a:extLst>
            <a:ext uri="{FF2B5EF4-FFF2-40B4-BE49-F238E27FC236}">
              <a16:creationId xmlns:a16="http://schemas.microsoft.com/office/drawing/2014/main" id="{096A3C62-E76A-4F66-A871-21BE3B933747}"/>
            </a:ext>
          </a:extLst>
        </xdr:cNvPr>
        <xdr:cNvSpPr txBox="1"/>
      </xdr:nvSpPr>
      <xdr:spPr>
        <a:xfrm>
          <a:off x="16357600" y="17759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77651</xdr:rowOff>
    </xdr:from>
    <xdr:to>
      <xdr:col>85</xdr:col>
      <xdr:colOff>177800</xdr:colOff>
      <xdr:row>105</xdr:row>
      <xdr:rowOff>7801</xdr:rowOff>
    </xdr:to>
    <xdr:sp macro="" textlink="">
      <xdr:nvSpPr>
        <xdr:cNvPr id="673" name="フローチャート: 判断 672">
          <a:extLst>
            <a:ext uri="{FF2B5EF4-FFF2-40B4-BE49-F238E27FC236}">
              <a16:creationId xmlns:a16="http://schemas.microsoft.com/office/drawing/2014/main" id="{D3513473-3C1D-4E31-A13B-55B5DE894741}"/>
            </a:ext>
          </a:extLst>
        </xdr:cNvPr>
        <xdr:cNvSpPr/>
      </xdr:nvSpPr>
      <xdr:spPr>
        <a:xfrm>
          <a:off x="162687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674" name="フローチャート: 判断 673">
          <a:extLst>
            <a:ext uri="{FF2B5EF4-FFF2-40B4-BE49-F238E27FC236}">
              <a16:creationId xmlns:a16="http://schemas.microsoft.com/office/drawing/2014/main" id="{0E436ADD-E81E-4EAB-A705-C04D801DB48E}"/>
            </a:ext>
          </a:extLst>
        </xdr:cNvPr>
        <xdr:cNvSpPr/>
      </xdr:nvSpPr>
      <xdr:spPr>
        <a:xfrm>
          <a:off x="15430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100512</xdr:rowOff>
    </xdr:from>
    <xdr:to>
      <xdr:col>76</xdr:col>
      <xdr:colOff>165100</xdr:colOff>
      <xdr:row>105</xdr:row>
      <xdr:rowOff>30662</xdr:rowOff>
    </xdr:to>
    <xdr:sp macro="" textlink="">
      <xdr:nvSpPr>
        <xdr:cNvPr id="675" name="フローチャート: 判断 674">
          <a:extLst>
            <a:ext uri="{FF2B5EF4-FFF2-40B4-BE49-F238E27FC236}">
              <a16:creationId xmlns:a16="http://schemas.microsoft.com/office/drawing/2014/main" id="{FBC638C5-E8E5-405E-A5D8-4F8C5F70D1AB}"/>
            </a:ext>
          </a:extLst>
        </xdr:cNvPr>
        <xdr:cNvSpPr/>
      </xdr:nvSpPr>
      <xdr:spPr>
        <a:xfrm>
          <a:off x="14541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144599</xdr:rowOff>
    </xdr:from>
    <xdr:to>
      <xdr:col>72</xdr:col>
      <xdr:colOff>38100</xdr:colOff>
      <xdr:row>105</xdr:row>
      <xdr:rowOff>74749</xdr:rowOff>
    </xdr:to>
    <xdr:sp macro="" textlink="">
      <xdr:nvSpPr>
        <xdr:cNvPr id="676" name="フローチャート: 判断 675">
          <a:extLst>
            <a:ext uri="{FF2B5EF4-FFF2-40B4-BE49-F238E27FC236}">
              <a16:creationId xmlns:a16="http://schemas.microsoft.com/office/drawing/2014/main" id="{9EA1F10B-D86F-4268-BEFF-76DC5F63B05B}"/>
            </a:ext>
          </a:extLst>
        </xdr:cNvPr>
        <xdr:cNvSpPr/>
      </xdr:nvSpPr>
      <xdr:spPr>
        <a:xfrm>
          <a:off x="13652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97245</xdr:rowOff>
    </xdr:from>
    <xdr:to>
      <xdr:col>67</xdr:col>
      <xdr:colOff>101600</xdr:colOff>
      <xdr:row>105</xdr:row>
      <xdr:rowOff>27395</xdr:rowOff>
    </xdr:to>
    <xdr:sp macro="" textlink="">
      <xdr:nvSpPr>
        <xdr:cNvPr id="677" name="フローチャート: 判断 676">
          <a:extLst>
            <a:ext uri="{FF2B5EF4-FFF2-40B4-BE49-F238E27FC236}">
              <a16:creationId xmlns:a16="http://schemas.microsoft.com/office/drawing/2014/main" id="{2757AC9A-F412-40F9-A5D2-978F64C4BD5F}"/>
            </a:ext>
          </a:extLst>
        </xdr:cNvPr>
        <xdr:cNvSpPr/>
      </xdr:nvSpPr>
      <xdr:spPr>
        <a:xfrm>
          <a:off x="127635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26B6636-9677-4468-8525-FD7C8EB10E9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C919A40-2959-4B0F-8951-3C3C3F55074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07DC4E4-75B2-4A33-84FB-41828EF215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C8EB5FC-9B65-4888-A27E-90079D48333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8733208E-65A2-45F4-BA8F-8093FD6A60E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98879</xdr:rowOff>
    </xdr:from>
    <xdr:to>
      <xdr:col>85</xdr:col>
      <xdr:colOff>177800</xdr:colOff>
      <xdr:row>106</xdr:row>
      <xdr:rowOff>29029</xdr:rowOff>
    </xdr:to>
    <xdr:sp macro="" textlink="">
      <xdr:nvSpPr>
        <xdr:cNvPr id="683" name="楕円 682">
          <a:extLst>
            <a:ext uri="{FF2B5EF4-FFF2-40B4-BE49-F238E27FC236}">
              <a16:creationId xmlns:a16="http://schemas.microsoft.com/office/drawing/2014/main" id="{752EDAFB-431E-44F6-8672-E737FE15A5A4}"/>
            </a:ext>
          </a:extLst>
        </xdr:cNvPr>
        <xdr:cNvSpPr/>
      </xdr:nvSpPr>
      <xdr:spPr>
        <a:xfrm>
          <a:off x="162687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77306</xdr:rowOff>
    </xdr:from>
    <xdr:ext cx="405111" cy="259045"/>
    <xdr:sp macro="" textlink="">
      <xdr:nvSpPr>
        <xdr:cNvPr id="684" name="【庁舎】&#10;有形固定資産減価償却率該当値テキスト">
          <a:extLst>
            <a:ext uri="{FF2B5EF4-FFF2-40B4-BE49-F238E27FC236}">
              <a16:creationId xmlns:a16="http://schemas.microsoft.com/office/drawing/2014/main" id="{6EDE300C-586F-441F-9C35-48BB0A33AE77}"/>
            </a:ext>
          </a:extLst>
        </xdr:cNvPr>
        <xdr:cNvSpPr txBox="1"/>
      </xdr:nvSpPr>
      <xdr:spPr>
        <a:xfrm>
          <a:off x="16357600"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95613</xdr:rowOff>
    </xdr:from>
    <xdr:to>
      <xdr:col>81</xdr:col>
      <xdr:colOff>101600</xdr:colOff>
      <xdr:row>106</xdr:row>
      <xdr:rowOff>25763</xdr:rowOff>
    </xdr:to>
    <xdr:sp macro="" textlink="">
      <xdr:nvSpPr>
        <xdr:cNvPr id="685" name="楕円 684">
          <a:extLst>
            <a:ext uri="{FF2B5EF4-FFF2-40B4-BE49-F238E27FC236}">
              <a16:creationId xmlns:a16="http://schemas.microsoft.com/office/drawing/2014/main" id="{6401E713-E192-4B10-91FB-4DB16180ED65}"/>
            </a:ext>
          </a:extLst>
        </xdr:cNvPr>
        <xdr:cNvSpPr/>
      </xdr:nvSpPr>
      <xdr:spPr>
        <a:xfrm>
          <a:off x="15430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146413</xdr:rowOff>
    </xdr:from>
    <xdr:to>
      <xdr:col>85</xdr:col>
      <xdr:colOff>127000</xdr:colOff>
      <xdr:row>105</xdr:row>
      <xdr:rowOff>149679</xdr:rowOff>
    </xdr:to>
    <xdr:cxnSp macro="">
      <xdr:nvCxnSpPr>
        <xdr:cNvPr id="686" name="直線コネクタ 685">
          <a:extLst>
            <a:ext uri="{FF2B5EF4-FFF2-40B4-BE49-F238E27FC236}">
              <a16:creationId xmlns:a16="http://schemas.microsoft.com/office/drawing/2014/main" id="{0D120EAB-0797-47DB-B731-E164C03F1E26}"/>
            </a:ext>
          </a:extLst>
        </xdr:cNvPr>
        <xdr:cNvCxnSpPr/>
      </xdr:nvCxnSpPr>
      <xdr:spPr>
        <a:xfrm>
          <a:off x="15481300" y="181486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67855</xdr:rowOff>
    </xdr:from>
    <xdr:to>
      <xdr:col>76</xdr:col>
      <xdr:colOff>165100</xdr:colOff>
      <xdr:row>105</xdr:row>
      <xdr:rowOff>169455</xdr:rowOff>
    </xdr:to>
    <xdr:sp macro="" textlink="">
      <xdr:nvSpPr>
        <xdr:cNvPr id="687" name="楕円 686">
          <a:extLst>
            <a:ext uri="{FF2B5EF4-FFF2-40B4-BE49-F238E27FC236}">
              <a16:creationId xmlns:a16="http://schemas.microsoft.com/office/drawing/2014/main" id="{A80603E1-3EE6-4745-BFCA-9888060D65F2}"/>
            </a:ext>
          </a:extLst>
        </xdr:cNvPr>
        <xdr:cNvSpPr/>
      </xdr:nvSpPr>
      <xdr:spPr>
        <a:xfrm>
          <a:off x="14541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118655</xdr:rowOff>
    </xdr:from>
    <xdr:to>
      <xdr:col>81</xdr:col>
      <xdr:colOff>50800</xdr:colOff>
      <xdr:row>105</xdr:row>
      <xdr:rowOff>146413</xdr:rowOff>
    </xdr:to>
    <xdr:cxnSp macro="">
      <xdr:nvCxnSpPr>
        <xdr:cNvPr id="688" name="直線コネクタ 687">
          <a:extLst>
            <a:ext uri="{FF2B5EF4-FFF2-40B4-BE49-F238E27FC236}">
              <a16:creationId xmlns:a16="http://schemas.microsoft.com/office/drawing/2014/main" id="{9F509144-4D2C-447C-8BC6-1E80357D6918}"/>
            </a:ext>
          </a:extLst>
        </xdr:cNvPr>
        <xdr:cNvCxnSpPr/>
      </xdr:nvCxnSpPr>
      <xdr:spPr>
        <a:xfrm>
          <a:off x="14592300" y="1812090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36830</xdr:rowOff>
    </xdr:from>
    <xdr:to>
      <xdr:col>72</xdr:col>
      <xdr:colOff>38100</xdr:colOff>
      <xdr:row>105</xdr:row>
      <xdr:rowOff>138430</xdr:rowOff>
    </xdr:to>
    <xdr:sp macro="" textlink="">
      <xdr:nvSpPr>
        <xdr:cNvPr id="689" name="楕円 688">
          <a:extLst>
            <a:ext uri="{FF2B5EF4-FFF2-40B4-BE49-F238E27FC236}">
              <a16:creationId xmlns:a16="http://schemas.microsoft.com/office/drawing/2014/main" id="{F5F4B253-9F21-490F-9DAE-07CEFC1B3024}"/>
            </a:ext>
          </a:extLst>
        </xdr:cNvPr>
        <xdr:cNvSpPr/>
      </xdr:nvSpPr>
      <xdr:spPr>
        <a:xfrm>
          <a:off x="13652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87630</xdr:rowOff>
    </xdr:from>
    <xdr:to>
      <xdr:col>76</xdr:col>
      <xdr:colOff>114300</xdr:colOff>
      <xdr:row>105</xdr:row>
      <xdr:rowOff>118655</xdr:rowOff>
    </xdr:to>
    <xdr:cxnSp macro="">
      <xdr:nvCxnSpPr>
        <xdr:cNvPr id="690" name="直線コネクタ 689">
          <a:extLst>
            <a:ext uri="{FF2B5EF4-FFF2-40B4-BE49-F238E27FC236}">
              <a16:creationId xmlns:a16="http://schemas.microsoft.com/office/drawing/2014/main" id="{9712A194-91E6-4D11-BFCD-9244B18084C0}"/>
            </a:ext>
          </a:extLst>
        </xdr:cNvPr>
        <xdr:cNvCxnSpPr/>
      </xdr:nvCxnSpPr>
      <xdr:spPr>
        <a:xfrm>
          <a:off x="13703300" y="1808988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691" name="楕円 690">
          <a:extLst>
            <a:ext uri="{FF2B5EF4-FFF2-40B4-BE49-F238E27FC236}">
              <a16:creationId xmlns:a16="http://schemas.microsoft.com/office/drawing/2014/main" id="{47F9089E-A4F7-4803-A4E1-28A8BC299F94}"/>
            </a:ext>
          </a:extLst>
        </xdr:cNvPr>
        <xdr:cNvSpPr/>
      </xdr:nvSpPr>
      <xdr:spPr>
        <a:xfrm>
          <a:off x="12763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105</xdr:row>
      <xdr:rowOff>87630</xdr:rowOff>
    </xdr:to>
    <xdr:cxnSp macro="">
      <xdr:nvCxnSpPr>
        <xdr:cNvPr id="692" name="直線コネクタ 691">
          <a:extLst>
            <a:ext uri="{FF2B5EF4-FFF2-40B4-BE49-F238E27FC236}">
              <a16:creationId xmlns:a16="http://schemas.microsoft.com/office/drawing/2014/main" id="{371D5623-5CDF-41E8-9E68-97D5AE241E6B}"/>
            </a:ext>
          </a:extLst>
        </xdr:cNvPr>
        <xdr:cNvCxnSpPr/>
      </xdr:nvCxnSpPr>
      <xdr:spPr>
        <a:xfrm>
          <a:off x="12814300" y="180555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17797</xdr:rowOff>
    </xdr:from>
    <xdr:ext cx="405111" cy="259045"/>
    <xdr:sp macro="" textlink="">
      <xdr:nvSpPr>
        <xdr:cNvPr id="693" name="n_1aveValue【庁舎】&#10;有形固定資産減価償却率">
          <a:extLst>
            <a:ext uri="{FF2B5EF4-FFF2-40B4-BE49-F238E27FC236}">
              <a16:creationId xmlns:a16="http://schemas.microsoft.com/office/drawing/2014/main" id="{838FB091-F83F-446D-A208-284A4998EC21}"/>
            </a:ext>
          </a:extLst>
        </xdr:cNvPr>
        <xdr:cNvSpPr txBox="1"/>
      </xdr:nvSpPr>
      <xdr:spPr>
        <a:xfrm>
          <a:off x="152660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47189</xdr:rowOff>
    </xdr:from>
    <xdr:ext cx="405111" cy="259045"/>
    <xdr:sp macro="" textlink="">
      <xdr:nvSpPr>
        <xdr:cNvPr id="694" name="n_2aveValue【庁舎】&#10;有形固定資産減価償却率">
          <a:extLst>
            <a:ext uri="{FF2B5EF4-FFF2-40B4-BE49-F238E27FC236}">
              <a16:creationId xmlns:a16="http://schemas.microsoft.com/office/drawing/2014/main" id="{4849F78F-EC3A-4854-9160-4E0F7B3FECA4}"/>
            </a:ext>
          </a:extLst>
        </xdr:cNvPr>
        <xdr:cNvSpPr txBox="1"/>
      </xdr:nvSpPr>
      <xdr:spPr>
        <a:xfrm>
          <a:off x="14389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91276</xdr:rowOff>
    </xdr:from>
    <xdr:ext cx="405111" cy="259045"/>
    <xdr:sp macro="" textlink="">
      <xdr:nvSpPr>
        <xdr:cNvPr id="695" name="n_3aveValue【庁舎】&#10;有形固定資産減価償却率">
          <a:extLst>
            <a:ext uri="{FF2B5EF4-FFF2-40B4-BE49-F238E27FC236}">
              <a16:creationId xmlns:a16="http://schemas.microsoft.com/office/drawing/2014/main" id="{4F01F101-2CC8-4C3D-922E-37C14B26DC17}"/>
            </a:ext>
          </a:extLst>
        </xdr:cNvPr>
        <xdr:cNvSpPr txBox="1"/>
      </xdr:nvSpPr>
      <xdr:spPr>
        <a:xfrm>
          <a:off x="13500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43922</xdr:rowOff>
    </xdr:from>
    <xdr:ext cx="405111" cy="259045"/>
    <xdr:sp macro="" textlink="">
      <xdr:nvSpPr>
        <xdr:cNvPr id="696" name="n_4aveValue【庁舎】&#10;有形固定資産減価償却率">
          <a:extLst>
            <a:ext uri="{FF2B5EF4-FFF2-40B4-BE49-F238E27FC236}">
              <a16:creationId xmlns:a16="http://schemas.microsoft.com/office/drawing/2014/main" id="{C923976B-A1C8-4658-8D08-3F7AED22566D}"/>
            </a:ext>
          </a:extLst>
        </xdr:cNvPr>
        <xdr:cNvSpPr txBox="1"/>
      </xdr:nvSpPr>
      <xdr:spPr>
        <a:xfrm>
          <a:off x="12611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16890</xdr:rowOff>
    </xdr:from>
    <xdr:ext cx="405111" cy="259045"/>
    <xdr:sp macro="" textlink="">
      <xdr:nvSpPr>
        <xdr:cNvPr id="697" name="n_1mainValue【庁舎】&#10;有形固定資産減価償却率">
          <a:extLst>
            <a:ext uri="{FF2B5EF4-FFF2-40B4-BE49-F238E27FC236}">
              <a16:creationId xmlns:a16="http://schemas.microsoft.com/office/drawing/2014/main" id="{4007B6C2-F4E3-45BB-AB98-7DB2E27ACFEE}"/>
            </a:ext>
          </a:extLst>
        </xdr:cNvPr>
        <xdr:cNvSpPr txBox="1"/>
      </xdr:nvSpPr>
      <xdr:spPr>
        <a:xfrm>
          <a:off x="15266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160582</xdr:rowOff>
    </xdr:from>
    <xdr:ext cx="405111" cy="259045"/>
    <xdr:sp macro="" textlink="">
      <xdr:nvSpPr>
        <xdr:cNvPr id="698" name="n_2mainValue【庁舎】&#10;有形固定資産減価償却率">
          <a:extLst>
            <a:ext uri="{FF2B5EF4-FFF2-40B4-BE49-F238E27FC236}">
              <a16:creationId xmlns:a16="http://schemas.microsoft.com/office/drawing/2014/main" id="{299EA478-5F74-44E9-A02B-60D59612BA21}"/>
            </a:ext>
          </a:extLst>
        </xdr:cNvPr>
        <xdr:cNvSpPr txBox="1"/>
      </xdr:nvSpPr>
      <xdr:spPr>
        <a:xfrm>
          <a:off x="14389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129557</xdr:rowOff>
    </xdr:from>
    <xdr:ext cx="405111" cy="259045"/>
    <xdr:sp macro="" textlink="">
      <xdr:nvSpPr>
        <xdr:cNvPr id="699" name="n_3mainValue【庁舎】&#10;有形固定資産減価償却率">
          <a:extLst>
            <a:ext uri="{FF2B5EF4-FFF2-40B4-BE49-F238E27FC236}">
              <a16:creationId xmlns:a16="http://schemas.microsoft.com/office/drawing/2014/main" id="{3F52917F-46C8-467D-82BA-41962E46F8A2}"/>
            </a:ext>
          </a:extLst>
        </xdr:cNvPr>
        <xdr:cNvSpPr txBox="1"/>
      </xdr:nvSpPr>
      <xdr:spPr>
        <a:xfrm>
          <a:off x="13500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700" name="n_4mainValue【庁舎】&#10;有形固定資産減価償却率">
          <a:extLst>
            <a:ext uri="{FF2B5EF4-FFF2-40B4-BE49-F238E27FC236}">
              <a16:creationId xmlns:a16="http://schemas.microsoft.com/office/drawing/2014/main" id="{AC8137D4-EDBF-4E5D-AEE5-CEB90A838C73}"/>
            </a:ext>
          </a:extLst>
        </xdr:cNvPr>
        <xdr:cNvSpPr txBox="1"/>
      </xdr:nvSpPr>
      <xdr:spPr>
        <a:xfrm>
          <a:off x="12611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75CA82BA-7634-4DF6-B467-6997D8F7E9B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AD7C68B3-1302-4E95-BB23-A4BD2DCAFC6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947A7C23-DB10-4939-A94A-D0E5A6AB1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5B0BA6F8-AD74-490E-9745-DA8FCB6C304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987BD69A-31D6-4557-BA85-0B1C835647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23348875-975B-456D-A7BD-5DDFD3740A3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EDAA769A-9462-4B8F-B71C-E91154CBB13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6048CFA7-E836-4A19-B983-C5B64403480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69715AF0-8C8E-4492-996A-A021624E74A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7A59D38B-AEAF-442C-9382-8BFDB7FEC9E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E5E027BF-7CDC-4B83-A437-0CF3073E6C2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853F43E5-4702-4DE9-B8DE-182C32EF010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1CB5797F-2123-468F-B4FF-5D0932743E1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451B5B0C-CE4F-4A8C-A129-42A8CEC42B9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6AC77737-23F0-416F-AF99-B0BB0828653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8A4633FE-8652-48C4-A492-88F4B710AB1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DC361FE1-AB96-4D3C-90B5-8AD56A009BB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F41F0E01-16DF-4971-87E0-B34BCBA9AA4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015D6A68-D61B-4655-A1DB-F777AB65A66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83891BFE-E789-4095-BE60-A71900650C2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CE060DD5-A371-4B54-A586-B3EFEC420E6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58C453A6-CA60-42BE-838F-1B87D98B2CA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376CA13F-1933-4693-B262-7D389214FAE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928DD916-2995-4F47-97B8-A655595194D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FBB812E9-092D-4787-9663-984495ADB2A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106680</xdr:rowOff>
    </xdr:from>
    <xdr:to>
      <xdr:col>116</xdr:col>
      <xdr:colOff>62864</xdr:colOff>
      <xdr:row>107</xdr:row>
      <xdr:rowOff>156211</xdr:rowOff>
    </xdr:to>
    <xdr:cxnSp macro="">
      <xdr:nvCxnSpPr>
        <xdr:cNvPr id="726" name="直線コネクタ 725">
          <a:extLst>
            <a:ext uri="{FF2B5EF4-FFF2-40B4-BE49-F238E27FC236}">
              <a16:creationId xmlns:a16="http://schemas.microsoft.com/office/drawing/2014/main" id="{FA46C620-EED4-421D-933F-4DC594F79772}"/>
            </a:ext>
          </a:extLst>
        </xdr:cNvPr>
        <xdr:cNvCxnSpPr/>
      </xdr:nvCxnSpPr>
      <xdr:spPr>
        <a:xfrm flipV="1">
          <a:off x="22160864" y="17251680"/>
          <a:ext cx="0" cy="1249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160038</xdr:rowOff>
    </xdr:from>
    <xdr:ext cx="469744" cy="259045"/>
    <xdr:sp macro="" textlink="">
      <xdr:nvSpPr>
        <xdr:cNvPr id="727" name="【庁舎】&#10;一人当たり面積最小値テキスト">
          <a:extLst>
            <a:ext uri="{FF2B5EF4-FFF2-40B4-BE49-F238E27FC236}">
              <a16:creationId xmlns:a16="http://schemas.microsoft.com/office/drawing/2014/main" id="{17F05777-CDB9-4CD6-8145-E4A8EA200BFC}"/>
            </a:ext>
          </a:extLst>
        </xdr:cNvPr>
        <xdr:cNvSpPr txBox="1"/>
      </xdr:nvSpPr>
      <xdr:spPr>
        <a:xfrm>
          <a:off x="22199600" y="185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156211</xdr:rowOff>
    </xdr:from>
    <xdr:to>
      <xdr:col>116</xdr:col>
      <xdr:colOff>152400</xdr:colOff>
      <xdr:row>107</xdr:row>
      <xdr:rowOff>156211</xdr:rowOff>
    </xdr:to>
    <xdr:cxnSp macro="">
      <xdr:nvCxnSpPr>
        <xdr:cNvPr id="728" name="直線コネクタ 727">
          <a:extLst>
            <a:ext uri="{FF2B5EF4-FFF2-40B4-BE49-F238E27FC236}">
              <a16:creationId xmlns:a16="http://schemas.microsoft.com/office/drawing/2014/main" id="{33D5B0BA-99EB-4AD4-8926-DA2AB66DE22A}"/>
            </a:ext>
          </a:extLst>
        </xdr:cNvPr>
        <xdr:cNvCxnSpPr/>
      </xdr:nvCxnSpPr>
      <xdr:spPr>
        <a:xfrm>
          <a:off x="22072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53357</xdr:rowOff>
    </xdr:from>
    <xdr:ext cx="469744" cy="259045"/>
    <xdr:sp macro="" textlink="">
      <xdr:nvSpPr>
        <xdr:cNvPr id="729" name="【庁舎】&#10;一人当たり面積最大値テキスト">
          <a:extLst>
            <a:ext uri="{FF2B5EF4-FFF2-40B4-BE49-F238E27FC236}">
              <a16:creationId xmlns:a16="http://schemas.microsoft.com/office/drawing/2014/main" id="{3C11CC2D-9DC7-4CD0-A0EE-EE9ABE69F88E}"/>
            </a:ext>
          </a:extLst>
        </xdr:cNvPr>
        <xdr:cNvSpPr txBox="1"/>
      </xdr:nvSpPr>
      <xdr:spPr>
        <a:xfrm>
          <a:off x="22199600" y="170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106680</xdr:rowOff>
    </xdr:from>
    <xdr:to>
      <xdr:col>116</xdr:col>
      <xdr:colOff>152400</xdr:colOff>
      <xdr:row>100</xdr:row>
      <xdr:rowOff>106680</xdr:rowOff>
    </xdr:to>
    <xdr:cxnSp macro="">
      <xdr:nvCxnSpPr>
        <xdr:cNvPr id="730" name="直線コネクタ 729">
          <a:extLst>
            <a:ext uri="{FF2B5EF4-FFF2-40B4-BE49-F238E27FC236}">
              <a16:creationId xmlns:a16="http://schemas.microsoft.com/office/drawing/2014/main" id="{7F6D68A5-2CD2-44CC-A93C-9B9CFA69A3D6}"/>
            </a:ext>
          </a:extLst>
        </xdr:cNvPr>
        <xdr:cNvCxnSpPr/>
      </xdr:nvCxnSpPr>
      <xdr:spPr>
        <a:xfrm>
          <a:off x="22072600" y="1725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52088</xdr:rowOff>
    </xdr:from>
    <xdr:ext cx="469744" cy="259045"/>
    <xdr:sp macro="" textlink="">
      <xdr:nvSpPr>
        <xdr:cNvPr id="731" name="【庁舎】&#10;一人当たり面積平均値テキスト">
          <a:extLst>
            <a:ext uri="{FF2B5EF4-FFF2-40B4-BE49-F238E27FC236}">
              <a16:creationId xmlns:a16="http://schemas.microsoft.com/office/drawing/2014/main" id="{70B8E80C-C928-478F-A212-302A91F7DD5E}"/>
            </a:ext>
          </a:extLst>
        </xdr:cNvPr>
        <xdr:cNvSpPr txBox="1"/>
      </xdr:nvSpPr>
      <xdr:spPr>
        <a:xfrm>
          <a:off x="22199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732" name="フローチャート: 判断 731">
          <a:extLst>
            <a:ext uri="{FF2B5EF4-FFF2-40B4-BE49-F238E27FC236}">
              <a16:creationId xmlns:a16="http://schemas.microsoft.com/office/drawing/2014/main" id="{12CF2577-DC18-4390-9BF6-7E810442ADA4}"/>
            </a:ext>
          </a:extLst>
        </xdr:cNvPr>
        <xdr:cNvSpPr/>
      </xdr:nvSpPr>
      <xdr:spPr>
        <a:xfrm>
          <a:off x="22110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45538</xdr:rowOff>
    </xdr:from>
    <xdr:to>
      <xdr:col>112</xdr:col>
      <xdr:colOff>38100</xdr:colOff>
      <xdr:row>105</xdr:row>
      <xdr:rowOff>147138</xdr:rowOff>
    </xdr:to>
    <xdr:sp macro="" textlink="">
      <xdr:nvSpPr>
        <xdr:cNvPr id="733" name="フローチャート: 判断 732">
          <a:extLst>
            <a:ext uri="{FF2B5EF4-FFF2-40B4-BE49-F238E27FC236}">
              <a16:creationId xmlns:a16="http://schemas.microsoft.com/office/drawing/2014/main" id="{E462BA46-42CE-456B-8A32-294F98F6578A}"/>
            </a:ext>
          </a:extLst>
        </xdr:cNvPr>
        <xdr:cNvSpPr/>
      </xdr:nvSpPr>
      <xdr:spPr>
        <a:xfrm>
          <a:off x="21272500" y="1804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60779</xdr:rowOff>
    </xdr:from>
    <xdr:to>
      <xdr:col>107</xdr:col>
      <xdr:colOff>101600</xdr:colOff>
      <xdr:row>105</xdr:row>
      <xdr:rowOff>162379</xdr:rowOff>
    </xdr:to>
    <xdr:sp macro="" textlink="">
      <xdr:nvSpPr>
        <xdr:cNvPr id="734" name="フローチャート: 判断 733">
          <a:extLst>
            <a:ext uri="{FF2B5EF4-FFF2-40B4-BE49-F238E27FC236}">
              <a16:creationId xmlns:a16="http://schemas.microsoft.com/office/drawing/2014/main" id="{3CBFF108-39E9-41C9-8393-54A0DA7F67CD}"/>
            </a:ext>
          </a:extLst>
        </xdr:cNvPr>
        <xdr:cNvSpPr/>
      </xdr:nvSpPr>
      <xdr:spPr>
        <a:xfrm>
          <a:off x="20383500" y="180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110852</xdr:rowOff>
    </xdr:from>
    <xdr:to>
      <xdr:col>102</xdr:col>
      <xdr:colOff>165100</xdr:colOff>
      <xdr:row>106</xdr:row>
      <xdr:rowOff>41002</xdr:rowOff>
    </xdr:to>
    <xdr:sp macro="" textlink="">
      <xdr:nvSpPr>
        <xdr:cNvPr id="735" name="フローチャート: 判断 734">
          <a:extLst>
            <a:ext uri="{FF2B5EF4-FFF2-40B4-BE49-F238E27FC236}">
              <a16:creationId xmlns:a16="http://schemas.microsoft.com/office/drawing/2014/main" id="{332D1329-642C-4B9B-A534-23DE88C9AAAB}"/>
            </a:ext>
          </a:extLst>
        </xdr:cNvPr>
        <xdr:cNvSpPr/>
      </xdr:nvSpPr>
      <xdr:spPr>
        <a:xfrm>
          <a:off x="19494500" y="1811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736" name="フローチャート: 判断 735">
          <a:extLst>
            <a:ext uri="{FF2B5EF4-FFF2-40B4-BE49-F238E27FC236}">
              <a16:creationId xmlns:a16="http://schemas.microsoft.com/office/drawing/2014/main" id="{5680E9E3-4B12-4B36-8545-0AF3FACA4B66}"/>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015C0B1-831A-4F7E-ADA9-A194C1D6F34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82AA0EE-3762-4369-9C17-0D884A36C2F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5278D75-F728-4F0E-8FD9-D568C2F1A8F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4854CBB2-BBF8-4946-B8FA-92AABBDDE63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DBDF7A80-D11C-49C5-83DF-8E9E60843A1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89081</xdr:rowOff>
    </xdr:from>
    <xdr:to>
      <xdr:col>116</xdr:col>
      <xdr:colOff>114300</xdr:colOff>
      <xdr:row>106</xdr:row>
      <xdr:rowOff>19231</xdr:rowOff>
    </xdr:to>
    <xdr:sp macro="" textlink="">
      <xdr:nvSpPr>
        <xdr:cNvPr id="742" name="楕円 741">
          <a:extLst>
            <a:ext uri="{FF2B5EF4-FFF2-40B4-BE49-F238E27FC236}">
              <a16:creationId xmlns:a16="http://schemas.microsoft.com/office/drawing/2014/main" id="{62E62C20-C70C-4323-8BB3-410680B199A8}"/>
            </a:ext>
          </a:extLst>
        </xdr:cNvPr>
        <xdr:cNvSpPr/>
      </xdr:nvSpPr>
      <xdr:spPr>
        <a:xfrm>
          <a:off x="221107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67508</xdr:rowOff>
    </xdr:from>
    <xdr:ext cx="469744" cy="259045"/>
    <xdr:sp macro="" textlink="">
      <xdr:nvSpPr>
        <xdr:cNvPr id="743" name="【庁舎】&#10;一人当たり面積該当値テキスト">
          <a:extLst>
            <a:ext uri="{FF2B5EF4-FFF2-40B4-BE49-F238E27FC236}">
              <a16:creationId xmlns:a16="http://schemas.microsoft.com/office/drawing/2014/main" id="{9DE9C000-08C3-4B05-B3DC-9DF48999467F}"/>
            </a:ext>
          </a:extLst>
        </xdr:cNvPr>
        <xdr:cNvSpPr txBox="1"/>
      </xdr:nvSpPr>
      <xdr:spPr>
        <a:xfrm>
          <a:off x="22199600"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95613</xdr:rowOff>
    </xdr:from>
    <xdr:to>
      <xdr:col>112</xdr:col>
      <xdr:colOff>38100</xdr:colOff>
      <xdr:row>106</xdr:row>
      <xdr:rowOff>25763</xdr:rowOff>
    </xdr:to>
    <xdr:sp macro="" textlink="">
      <xdr:nvSpPr>
        <xdr:cNvPr id="744" name="楕円 743">
          <a:extLst>
            <a:ext uri="{FF2B5EF4-FFF2-40B4-BE49-F238E27FC236}">
              <a16:creationId xmlns:a16="http://schemas.microsoft.com/office/drawing/2014/main" id="{9A22477D-0B65-4229-A284-F1B0996EF770}"/>
            </a:ext>
          </a:extLst>
        </xdr:cNvPr>
        <xdr:cNvSpPr/>
      </xdr:nvSpPr>
      <xdr:spPr>
        <a:xfrm>
          <a:off x="2127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139881</xdr:rowOff>
    </xdr:from>
    <xdr:to>
      <xdr:col>116</xdr:col>
      <xdr:colOff>63500</xdr:colOff>
      <xdr:row>105</xdr:row>
      <xdr:rowOff>146413</xdr:rowOff>
    </xdr:to>
    <xdr:cxnSp macro="">
      <xdr:nvCxnSpPr>
        <xdr:cNvPr id="745" name="直線コネクタ 744">
          <a:extLst>
            <a:ext uri="{FF2B5EF4-FFF2-40B4-BE49-F238E27FC236}">
              <a16:creationId xmlns:a16="http://schemas.microsoft.com/office/drawing/2014/main" id="{AB3573B0-438F-42D4-8786-ABF6A5A4358D}"/>
            </a:ext>
          </a:extLst>
        </xdr:cNvPr>
        <xdr:cNvCxnSpPr/>
      </xdr:nvCxnSpPr>
      <xdr:spPr>
        <a:xfrm flipV="1">
          <a:off x="21323300" y="181421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103232</xdr:rowOff>
    </xdr:from>
    <xdr:to>
      <xdr:col>107</xdr:col>
      <xdr:colOff>101600</xdr:colOff>
      <xdr:row>106</xdr:row>
      <xdr:rowOff>33382</xdr:rowOff>
    </xdr:to>
    <xdr:sp macro="" textlink="">
      <xdr:nvSpPr>
        <xdr:cNvPr id="746" name="楕円 745">
          <a:extLst>
            <a:ext uri="{FF2B5EF4-FFF2-40B4-BE49-F238E27FC236}">
              <a16:creationId xmlns:a16="http://schemas.microsoft.com/office/drawing/2014/main" id="{F58A9443-E0D9-4A19-9536-C2F3E2703299}"/>
            </a:ext>
          </a:extLst>
        </xdr:cNvPr>
        <xdr:cNvSpPr/>
      </xdr:nvSpPr>
      <xdr:spPr>
        <a:xfrm>
          <a:off x="20383500" y="1810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146413</xdr:rowOff>
    </xdr:from>
    <xdr:to>
      <xdr:col>111</xdr:col>
      <xdr:colOff>177800</xdr:colOff>
      <xdr:row>105</xdr:row>
      <xdr:rowOff>154032</xdr:rowOff>
    </xdr:to>
    <xdr:cxnSp macro="">
      <xdr:nvCxnSpPr>
        <xdr:cNvPr id="747" name="直線コネクタ 746">
          <a:extLst>
            <a:ext uri="{FF2B5EF4-FFF2-40B4-BE49-F238E27FC236}">
              <a16:creationId xmlns:a16="http://schemas.microsoft.com/office/drawing/2014/main" id="{E0714F87-7249-428B-8A87-2EAAFE55B78B}"/>
            </a:ext>
          </a:extLst>
        </xdr:cNvPr>
        <xdr:cNvCxnSpPr/>
      </xdr:nvCxnSpPr>
      <xdr:spPr>
        <a:xfrm flipV="1">
          <a:off x="20434300" y="18148663"/>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115207</xdr:rowOff>
    </xdr:from>
    <xdr:to>
      <xdr:col>102</xdr:col>
      <xdr:colOff>165100</xdr:colOff>
      <xdr:row>106</xdr:row>
      <xdr:rowOff>45357</xdr:rowOff>
    </xdr:to>
    <xdr:sp macro="" textlink="">
      <xdr:nvSpPr>
        <xdr:cNvPr id="748" name="楕円 747">
          <a:extLst>
            <a:ext uri="{FF2B5EF4-FFF2-40B4-BE49-F238E27FC236}">
              <a16:creationId xmlns:a16="http://schemas.microsoft.com/office/drawing/2014/main" id="{0456BBAB-2441-4719-B534-60C6E19B6790}"/>
            </a:ext>
          </a:extLst>
        </xdr:cNvPr>
        <xdr:cNvSpPr/>
      </xdr:nvSpPr>
      <xdr:spPr>
        <a:xfrm>
          <a:off x="19494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154032</xdr:rowOff>
    </xdr:from>
    <xdr:to>
      <xdr:col>107</xdr:col>
      <xdr:colOff>50800</xdr:colOff>
      <xdr:row>105</xdr:row>
      <xdr:rowOff>166007</xdr:rowOff>
    </xdr:to>
    <xdr:cxnSp macro="">
      <xdr:nvCxnSpPr>
        <xdr:cNvPr id="749" name="直線コネクタ 748">
          <a:extLst>
            <a:ext uri="{FF2B5EF4-FFF2-40B4-BE49-F238E27FC236}">
              <a16:creationId xmlns:a16="http://schemas.microsoft.com/office/drawing/2014/main" id="{D26862F5-5A9F-4075-ADBD-A8F65E4CA8D0}"/>
            </a:ext>
          </a:extLst>
        </xdr:cNvPr>
        <xdr:cNvCxnSpPr/>
      </xdr:nvCxnSpPr>
      <xdr:spPr>
        <a:xfrm flipV="1">
          <a:off x="19545300" y="18156282"/>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119562</xdr:rowOff>
    </xdr:from>
    <xdr:to>
      <xdr:col>98</xdr:col>
      <xdr:colOff>38100</xdr:colOff>
      <xdr:row>106</xdr:row>
      <xdr:rowOff>49712</xdr:rowOff>
    </xdr:to>
    <xdr:sp macro="" textlink="">
      <xdr:nvSpPr>
        <xdr:cNvPr id="750" name="楕円 749">
          <a:extLst>
            <a:ext uri="{FF2B5EF4-FFF2-40B4-BE49-F238E27FC236}">
              <a16:creationId xmlns:a16="http://schemas.microsoft.com/office/drawing/2014/main" id="{0B87CBB3-DC54-4F0A-A041-F9BEF7E1EC77}"/>
            </a:ext>
          </a:extLst>
        </xdr:cNvPr>
        <xdr:cNvSpPr/>
      </xdr:nvSpPr>
      <xdr:spPr>
        <a:xfrm>
          <a:off x="18605500" y="181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166007</xdr:rowOff>
    </xdr:from>
    <xdr:to>
      <xdr:col>102</xdr:col>
      <xdr:colOff>114300</xdr:colOff>
      <xdr:row>105</xdr:row>
      <xdr:rowOff>170362</xdr:rowOff>
    </xdr:to>
    <xdr:cxnSp macro="">
      <xdr:nvCxnSpPr>
        <xdr:cNvPr id="751" name="直線コネクタ 750">
          <a:extLst>
            <a:ext uri="{FF2B5EF4-FFF2-40B4-BE49-F238E27FC236}">
              <a16:creationId xmlns:a16="http://schemas.microsoft.com/office/drawing/2014/main" id="{77250147-2229-415D-855F-016465B6531E}"/>
            </a:ext>
          </a:extLst>
        </xdr:cNvPr>
        <xdr:cNvCxnSpPr/>
      </xdr:nvCxnSpPr>
      <xdr:spPr>
        <a:xfrm flipV="1">
          <a:off x="18656300" y="18168257"/>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163665</xdr:rowOff>
    </xdr:from>
    <xdr:ext cx="469744" cy="259045"/>
    <xdr:sp macro="" textlink="">
      <xdr:nvSpPr>
        <xdr:cNvPr id="752" name="n_1aveValue【庁舎】&#10;一人当たり面積">
          <a:extLst>
            <a:ext uri="{FF2B5EF4-FFF2-40B4-BE49-F238E27FC236}">
              <a16:creationId xmlns:a16="http://schemas.microsoft.com/office/drawing/2014/main" id="{B1DA91A5-E6C0-4714-A5FB-9A305FE4ACAD}"/>
            </a:ext>
          </a:extLst>
        </xdr:cNvPr>
        <xdr:cNvSpPr txBox="1"/>
      </xdr:nvSpPr>
      <xdr:spPr>
        <a:xfrm>
          <a:off x="21075727" y="1782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7456</xdr:rowOff>
    </xdr:from>
    <xdr:ext cx="469744" cy="259045"/>
    <xdr:sp macro="" textlink="">
      <xdr:nvSpPr>
        <xdr:cNvPr id="753" name="n_2aveValue【庁舎】&#10;一人当たり面積">
          <a:extLst>
            <a:ext uri="{FF2B5EF4-FFF2-40B4-BE49-F238E27FC236}">
              <a16:creationId xmlns:a16="http://schemas.microsoft.com/office/drawing/2014/main" id="{A83675C8-5CE1-448D-96F2-1A2F0F290B3A}"/>
            </a:ext>
          </a:extLst>
        </xdr:cNvPr>
        <xdr:cNvSpPr txBox="1"/>
      </xdr:nvSpPr>
      <xdr:spPr>
        <a:xfrm>
          <a:off x="20199427" y="1783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57529</xdr:rowOff>
    </xdr:from>
    <xdr:ext cx="469744" cy="259045"/>
    <xdr:sp macro="" textlink="">
      <xdr:nvSpPr>
        <xdr:cNvPr id="754" name="n_3aveValue【庁舎】&#10;一人当たり面積">
          <a:extLst>
            <a:ext uri="{FF2B5EF4-FFF2-40B4-BE49-F238E27FC236}">
              <a16:creationId xmlns:a16="http://schemas.microsoft.com/office/drawing/2014/main" id="{9940EDBE-E1A5-446D-8048-0066B84CBEE9}"/>
            </a:ext>
          </a:extLst>
        </xdr:cNvPr>
        <xdr:cNvSpPr txBox="1"/>
      </xdr:nvSpPr>
      <xdr:spPr>
        <a:xfrm>
          <a:off x="19310427" y="1788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755" name="n_4aveValue【庁舎】&#10;一人当たり面積">
          <a:extLst>
            <a:ext uri="{FF2B5EF4-FFF2-40B4-BE49-F238E27FC236}">
              <a16:creationId xmlns:a16="http://schemas.microsoft.com/office/drawing/2014/main" id="{FF3BDC01-D4D5-4770-83E9-0934518241CA}"/>
            </a:ext>
          </a:extLst>
        </xdr:cNvPr>
        <xdr:cNvSpPr txBox="1"/>
      </xdr:nvSpPr>
      <xdr:spPr>
        <a:xfrm>
          <a:off x="18421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16890</xdr:rowOff>
    </xdr:from>
    <xdr:ext cx="469744" cy="259045"/>
    <xdr:sp macro="" textlink="">
      <xdr:nvSpPr>
        <xdr:cNvPr id="756" name="n_1mainValue【庁舎】&#10;一人当たり面積">
          <a:extLst>
            <a:ext uri="{FF2B5EF4-FFF2-40B4-BE49-F238E27FC236}">
              <a16:creationId xmlns:a16="http://schemas.microsoft.com/office/drawing/2014/main" id="{7AAC4B9B-B8C0-4F15-A063-FFF2087698ED}"/>
            </a:ext>
          </a:extLst>
        </xdr:cNvPr>
        <xdr:cNvSpPr txBox="1"/>
      </xdr:nvSpPr>
      <xdr:spPr>
        <a:xfrm>
          <a:off x="210757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24509</xdr:rowOff>
    </xdr:from>
    <xdr:ext cx="469744" cy="259045"/>
    <xdr:sp macro="" textlink="">
      <xdr:nvSpPr>
        <xdr:cNvPr id="757" name="n_2mainValue【庁舎】&#10;一人当たり面積">
          <a:extLst>
            <a:ext uri="{FF2B5EF4-FFF2-40B4-BE49-F238E27FC236}">
              <a16:creationId xmlns:a16="http://schemas.microsoft.com/office/drawing/2014/main" id="{979A6784-AFB0-48E5-BC06-4237FACF2F70}"/>
            </a:ext>
          </a:extLst>
        </xdr:cNvPr>
        <xdr:cNvSpPr txBox="1"/>
      </xdr:nvSpPr>
      <xdr:spPr>
        <a:xfrm>
          <a:off x="20199427" y="1819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36484</xdr:rowOff>
    </xdr:from>
    <xdr:ext cx="469744" cy="259045"/>
    <xdr:sp macro="" textlink="">
      <xdr:nvSpPr>
        <xdr:cNvPr id="758" name="n_3mainValue【庁舎】&#10;一人当たり面積">
          <a:extLst>
            <a:ext uri="{FF2B5EF4-FFF2-40B4-BE49-F238E27FC236}">
              <a16:creationId xmlns:a16="http://schemas.microsoft.com/office/drawing/2014/main" id="{E6E00E15-07C5-47D7-ABA7-A79F2C979783}"/>
            </a:ext>
          </a:extLst>
        </xdr:cNvPr>
        <xdr:cNvSpPr txBox="1"/>
      </xdr:nvSpPr>
      <xdr:spPr>
        <a:xfrm>
          <a:off x="1931042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40839</xdr:rowOff>
    </xdr:from>
    <xdr:ext cx="469744" cy="259045"/>
    <xdr:sp macro="" textlink="">
      <xdr:nvSpPr>
        <xdr:cNvPr id="759" name="n_4mainValue【庁舎】&#10;一人当たり面積">
          <a:extLst>
            <a:ext uri="{FF2B5EF4-FFF2-40B4-BE49-F238E27FC236}">
              <a16:creationId xmlns:a16="http://schemas.microsoft.com/office/drawing/2014/main" id="{AD324483-D80A-4580-9FB4-49E6C495E4F2}"/>
            </a:ext>
          </a:extLst>
        </xdr:cNvPr>
        <xdr:cNvSpPr txBox="1"/>
      </xdr:nvSpPr>
      <xdr:spPr>
        <a:xfrm>
          <a:off x="18421427" y="1821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93862347-CCB1-4043-AC8B-684586986F2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FA46D6DA-78A4-492B-A0FC-A3A7BD7560B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F2F1931B-744E-424E-BC9B-1EF21248346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eaLnBrk="1" fontAlgn="auto" latinLnBrk="0" hangingPunct="1"/>
          <a:r>
            <a:rPr kumimoji="1" lang="ja-JP"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体育館施設、保健センター、市民会館、庁舎</a:t>
          </a:r>
          <a:r>
            <a:rPr kumimoji="1" lang="ja-JP" altLang="en-US"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、一般廃棄物処理施設</a:t>
          </a:r>
          <a:r>
            <a:rPr kumimoji="1" lang="ja-JP"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の有形固定資産減価償却率は５０％</a:t>
          </a:r>
          <a:r>
            <a:rPr kumimoji="1" lang="ja-JP" altLang="en-US"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超とほとんどの施設で</a:t>
          </a:r>
          <a:r>
            <a:rPr kumimoji="1" lang="ja-JP"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極めて高い水準となって</a:t>
          </a:r>
          <a:r>
            <a:rPr kumimoji="1" lang="ja-JP" altLang="en-US"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おり、施設の老朽化が懸念される。</a:t>
          </a:r>
          <a:endParaRPr kumimoji="1" lang="en-US"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一般廃棄物処理施設</a:t>
          </a:r>
          <a:r>
            <a:rPr kumimoji="1" lang="ja-JP" altLang="en-US"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は一人あたりの有形固定資産（償却資産）額が類似団体平均より高い水準となっているが、これは観光地であるため、ごみ処理をするうえで人口規模より大きな施設が建設されたためである。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6_9_13_2&#22238;&#30446;/&#12304;&#36001;&#25919;&#29366;&#27841;&#36039;&#26009;&#38598;&#12305;_104264_&#33609;&#27941;&#30010;_2022(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H30</v>
          </cell>
          <cell r="BX50" t="str">
            <v>R01</v>
          </cell>
          <cell r="CF50" t="str">
            <v>R02</v>
          </cell>
          <cell r="CN50" t="str">
            <v>R03</v>
          </cell>
          <cell r="CV50" t="str">
            <v>R04</v>
          </cell>
        </row>
        <row r="51">
          <cell r="AN51" t="str">
            <v>当該団体値</v>
          </cell>
        </row>
        <row r="53">
          <cell r="BP53">
            <v>66.900000000000006</v>
          </cell>
          <cell r="BX53">
            <v>69.099999999999994</v>
          </cell>
          <cell r="CF53">
            <v>70.900000000000006</v>
          </cell>
          <cell r="CN53">
            <v>71.5</v>
          </cell>
          <cell r="CV53">
            <v>73.2</v>
          </cell>
        </row>
        <row r="55">
          <cell r="AN55" t="str">
            <v>類似団体内平均値</v>
          </cell>
          <cell r="BP55">
            <v>7.6</v>
          </cell>
          <cell r="BX55">
            <v>3</v>
          </cell>
          <cell r="CF55">
            <v>3.4</v>
          </cell>
          <cell r="CN55">
            <v>0</v>
          </cell>
          <cell r="CV55">
            <v>0</v>
          </cell>
        </row>
        <row r="57">
          <cell r="BP57">
            <v>63.4</v>
          </cell>
          <cell r="BX57">
            <v>63.3</v>
          </cell>
          <cell r="CF57">
            <v>62.8</v>
          </cell>
          <cell r="CN57">
            <v>62.6</v>
          </cell>
          <cell r="CV57">
            <v>63</v>
          </cell>
        </row>
        <row r="72">
          <cell r="BP72" t="str">
            <v>H30</v>
          </cell>
          <cell r="BX72" t="str">
            <v>R01</v>
          </cell>
          <cell r="CF72" t="str">
            <v>R02</v>
          </cell>
          <cell r="CN72" t="str">
            <v>R03</v>
          </cell>
          <cell r="CV72" t="str">
            <v>R04</v>
          </cell>
        </row>
        <row r="73">
          <cell r="AN73" t="str">
            <v>当該団体値</v>
          </cell>
        </row>
        <row r="75">
          <cell r="BP75">
            <v>3.5</v>
          </cell>
          <cell r="BX75">
            <v>4.3</v>
          </cell>
          <cell r="CF75">
            <v>4.4000000000000004</v>
          </cell>
          <cell r="CN75">
            <v>4.2</v>
          </cell>
          <cell r="CV75">
            <v>4</v>
          </cell>
        </row>
        <row r="77">
          <cell r="AN77" t="str">
            <v>類似団体内平均値</v>
          </cell>
          <cell r="BP77">
            <v>7.6</v>
          </cell>
          <cell r="BX77">
            <v>3</v>
          </cell>
          <cell r="CF77">
            <v>3.4</v>
          </cell>
          <cell r="CN77">
            <v>0</v>
          </cell>
          <cell r="CV77">
            <v>0</v>
          </cell>
        </row>
        <row r="79">
          <cell r="BP79">
            <v>8.6</v>
          </cell>
          <cell r="BX79">
            <v>8.8000000000000007</v>
          </cell>
          <cell r="CF79">
            <v>8.8000000000000007</v>
          </cell>
          <cell r="CN79">
            <v>8.3000000000000007</v>
          </cell>
          <cell r="CV79">
            <v>8.1</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591" t="s">
        <v>82</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81"/>
      <c r="DK1" s="181"/>
      <c r="DL1" s="181"/>
      <c r="DM1" s="181"/>
      <c r="DN1" s="181"/>
      <c r="DO1" s="181"/>
    </row>
    <row r="2" spans="1:119" ht="24.75" thickBot="1" x14ac:dyDescent="0.2">
      <c r="B2" s="182" t="s">
        <v>83</v>
      </c>
      <c r="C2" s="182"/>
      <c r="D2" s="183"/>
    </row>
    <row r="3" spans="1:119" ht="18.75" customHeight="1" thickBot="1" x14ac:dyDescent="0.2">
      <c r="A3" s="181"/>
      <c r="B3" s="592" t="s">
        <v>84</v>
      </c>
      <c r="C3" s="593"/>
      <c r="D3" s="593"/>
      <c r="E3" s="594"/>
      <c r="F3" s="594"/>
      <c r="G3" s="594"/>
      <c r="H3" s="594"/>
      <c r="I3" s="594"/>
      <c r="J3" s="594"/>
      <c r="K3" s="594"/>
      <c r="L3" s="594" t="s">
        <v>85</v>
      </c>
      <c r="M3" s="594"/>
      <c r="N3" s="594"/>
      <c r="O3" s="594"/>
      <c r="P3" s="594"/>
      <c r="Q3" s="594"/>
      <c r="R3" s="597"/>
      <c r="S3" s="597"/>
      <c r="T3" s="597"/>
      <c r="U3" s="597"/>
      <c r="V3" s="598"/>
      <c r="W3" s="488" t="s">
        <v>86</v>
      </c>
      <c r="X3" s="489"/>
      <c r="Y3" s="489"/>
      <c r="Z3" s="489"/>
      <c r="AA3" s="489"/>
      <c r="AB3" s="593"/>
      <c r="AC3" s="597" t="s">
        <v>87</v>
      </c>
      <c r="AD3" s="489"/>
      <c r="AE3" s="489"/>
      <c r="AF3" s="489"/>
      <c r="AG3" s="489"/>
      <c r="AH3" s="489"/>
      <c r="AI3" s="489"/>
      <c r="AJ3" s="489"/>
      <c r="AK3" s="489"/>
      <c r="AL3" s="559"/>
      <c r="AM3" s="488" t="s">
        <v>88</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89</v>
      </c>
      <c r="BO3" s="489"/>
      <c r="BP3" s="489"/>
      <c r="BQ3" s="489"/>
      <c r="BR3" s="489"/>
      <c r="BS3" s="489"/>
      <c r="BT3" s="489"/>
      <c r="BU3" s="559"/>
      <c r="BV3" s="488" t="s">
        <v>90</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91</v>
      </c>
      <c r="CU3" s="489"/>
      <c r="CV3" s="489"/>
      <c r="CW3" s="489"/>
      <c r="CX3" s="489"/>
      <c r="CY3" s="489"/>
      <c r="CZ3" s="489"/>
      <c r="DA3" s="559"/>
      <c r="DB3" s="488" t="s">
        <v>92</v>
      </c>
      <c r="DC3" s="489"/>
      <c r="DD3" s="489"/>
      <c r="DE3" s="489"/>
      <c r="DF3" s="489"/>
      <c r="DG3" s="489"/>
      <c r="DH3" s="489"/>
      <c r="DI3" s="559"/>
    </row>
    <row r="4" spans="1:119" ht="18.75" customHeight="1" x14ac:dyDescent="0.15">
      <c r="A4" s="181"/>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93</v>
      </c>
      <c r="AZ4" s="446"/>
      <c r="BA4" s="446"/>
      <c r="BB4" s="446"/>
      <c r="BC4" s="446"/>
      <c r="BD4" s="446"/>
      <c r="BE4" s="446"/>
      <c r="BF4" s="446"/>
      <c r="BG4" s="446"/>
      <c r="BH4" s="446"/>
      <c r="BI4" s="446"/>
      <c r="BJ4" s="446"/>
      <c r="BK4" s="446"/>
      <c r="BL4" s="446"/>
      <c r="BM4" s="447"/>
      <c r="BN4" s="448">
        <v>6590789</v>
      </c>
      <c r="BO4" s="449"/>
      <c r="BP4" s="449"/>
      <c r="BQ4" s="449"/>
      <c r="BR4" s="449"/>
      <c r="BS4" s="449"/>
      <c r="BT4" s="449"/>
      <c r="BU4" s="450"/>
      <c r="BV4" s="448">
        <v>6173923</v>
      </c>
      <c r="BW4" s="449"/>
      <c r="BX4" s="449"/>
      <c r="BY4" s="449"/>
      <c r="BZ4" s="449"/>
      <c r="CA4" s="449"/>
      <c r="CB4" s="449"/>
      <c r="CC4" s="450"/>
      <c r="CD4" s="585" t="s">
        <v>94</v>
      </c>
      <c r="CE4" s="586"/>
      <c r="CF4" s="586"/>
      <c r="CG4" s="586"/>
      <c r="CH4" s="586"/>
      <c r="CI4" s="586"/>
      <c r="CJ4" s="586"/>
      <c r="CK4" s="586"/>
      <c r="CL4" s="586"/>
      <c r="CM4" s="586"/>
      <c r="CN4" s="586"/>
      <c r="CO4" s="586"/>
      <c r="CP4" s="586"/>
      <c r="CQ4" s="586"/>
      <c r="CR4" s="586"/>
      <c r="CS4" s="587"/>
      <c r="CT4" s="588">
        <v>3.6</v>
      </c>
      <c r="CU4" s="589"/>
      <c r="CV4" s="589"/>
      <c r="CW4" s="589"/>
      <c r="CX4" s="589"/>
      <c r="CY4" s="589"/>
      <c r="CZ4" s="589"/>
      <c r="DA4" s="590"/>
      <c r="DB4" s="588">
        <v>3.9</v>
      </c>
      <c r="DC4" s="589"/>
      <c r="DD4" s="589"/>
      <c r="DE4" s="589"/>
      <c r="DF4" s="589"/>
      <c r="DG4" s="589"/>
      <c r="DH4" s="589"/>
      <c r="DI4" s="590"/>
    </row>
    <row r="5" spans="1:119" ht="18.75" customHeight="1" x14ac:dyDescent="0.15">
      <c r="A5" s="181"/>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95</v>
      </c>
      <c r="AN5" s="376"/>
      <c r="AO5" s="376"/>
      <c r="AP5" s="376"/>
      <c r="AQ5" s="376"/>
      <c r="AR5" s="376"/>
      <c r="AS5" s="376"/>
      <c r="AT5" s="377"/>
      <c r="AU5" s="477" t="s">
        <v>96</v>
      </c>
      <c r="AV5" s="478"/>
      <c r="AW5" s="478"/>
      <c r="AX5" s="478"/>
      <c r="AY5" s="433" t="s">
        <v>97</v>
      </c>
      <c r="AZ5" s="434"/>
      <c r="BA5" s="434"/>
      <c r="BB5" s="434"/>
      <c r="BC5" s="434"/>
      <c r="BD5" s="434"/>
      <c r="BE5" s="434"/>
      <c r="BF5" s="434"/>
      <c r="BG5" s="434"/>
      <c r="BH5" s="434"/>
      <c r="BI5" s="434"/>
      <c r="BJ5" s="434"/>
      <c r="BK5" s="434"/>
      <c r="BL5" s="434"/>
      <c r="BM5" s="435"/>
      <c r="BN5" s="419">
        <v>6484350</v>
      </c>
      <c r="BO5" s="420"/>
      <c r="BP5" s="420"/>
      <c r="BQ5" s="420"/>
      <c r="BR5" s="420"/>
      <c r="BS5" s="420"/>
      <c r="BT5" s="420"/>
      <c r="BU5" s="421"/>
      <c r="BV5" s="419">
        <v>6002953</v>
      </c>
      <c r="BW5" s="420"/>
      <c r="BX5" s="420"/>
      <c r="BY5" s="420"/>
      <c r="BZ5" s="420"/>
      <c r="CA5" s="420"/>
      <c r="CB5" s="420"/>
      <c r="CC5" s="421"/>
      <c r="CD5" s="459" t="s">
        <v>98</v>
      </c>
      <c r="CE5" s="379"/>
      <c r="CF5" s="379"/>
      <c r="CG5" s="379"/>
      <c r="CH5" s="379"/>
      <c r="CI5" s="379"/>
      <c r="CJ5" s="379"/>
      <c r="CK5" s="379"/>
      <c r="CL5" s="379"/>
      <c r="CM5" s="379"/>
      <c r="CN5" s="379"/>
      <c r="CO5" s="379"/>
      <c r="CP5" s="379"/>
      <c r="CQ5" s="379"/>
      <c r="CR5" s="379"/>
      <c r="CS5" s="460"/>
      <c r="CT5" s="416">
        <v>87.3</v>
      </c>
      <c r="CU5" s="417"/>
      <c r="CV5" s="417"/>
      <c r="CW5" s="417"/>
      <c r="CX5" s="417"/>
      <c r="CY5" s="417"/>
      <c r="CZ5" s="417"/>
      <c r="DA5" s="418"/>
      <c r="DB5" s="416">
        <v>86.6</v>
      </c>
      <c r="DC5" s="417"/>
      <c r="DD5" s="417"/>
      <c r="DE5" s="417"/>
      <c r="DF5" s="417"/>
      <c r="DG5" s="417"/>
      <c r="DH5" s="417"/>
      <c r="DI5" s="418"/>
    </row>
    <row r="6" spans="1:119" ht="18.75" customHeight="1" x14ac:dyDescent="0.15">
      <c r="A6" s="181"/>
      <c r="B6" s="565" t="s">
        <v>99</v>
      </c>
      <c r="C6" s="406"/>
      <c r="D6" s="406"/>
      <c r="E6" s="566"/>
      <c r="F6" s="566"/>
      <c r="G6" s="566"/>
      <c r="H6" s="566"/>
      <c r="I6" s="566"/>
      <c r="J6" s="566"/>
      <c r="K6" s="566"/>
      <c r="L6" s="566" t="s">
        <v>100</v>
      </c>
      <c r="M6" s="566"/>
      <c r="N6" s="566"/>
      <c r="O6" s="566"/>
      <c r="P6" s="566"/>
      <c r="Q6" s="566"/>
      <c r="R6" s="404"/>
      <c r="S6" s="404"/>
      <c r="T6" s="404"/>
      <c r="U6" s="404"/>
      <c r="V6" s="572"/>
      <c r="W6" s="509" t="s">
        <v>101</v>
      </c>
      <c r="X6" s="405"/>
      <c r="Y6" s="405"/>
      <c r="Z6" s="405"/>
      <c r="AA6" s="405"/>
      <c r="AB6" s="406"/>
      <c r="AC6" s="577" t="s">
        <v>102</v>
      </c>
      <c r="AD6" s="578"/>
      <c r="AE6" s="578"/>
      <c r="AF6" s="578"/>
      <c r="AG6" s="578"/>
      <c r="AH6" s="578"/>
      <c r="AI6" s="578"/>
      <c r="AJ6" s="578"/>
      <c r="AK6" s="578"/>
      <c r="AL6" s="579"/>
      <c r="AM6" s="476" t="s">
        <v>103</v>
      </c>
      <c r="AN6" s="376"/>
      <c r="AO6" s="376"/>
      <c r="AP6" s="376"/>
      <c r="AQ6" s="376"/>
      <c r="AR6" s="376"/>
      <c r="AS6" s="376"/>
      <c r="AT6" s="377"/>
      <c r="AU6" s="477" t="s">
        <v>96</v>
      </c>
      <c r="AV6" s="478"/>
      <c r="AW6" s="478"/>
      <c r="AX6" s="478"/>
      <c r="AY6" s="433" t="s">
        <v>104</v>
      </c>
      <c r="AZ6" s="434"/>
      <c r="BA6" s="434"/>
      <c r="BB6" s="434"/>
      <c r="BC6" s="434"/>
      <c r="BD6" s="434"/>
      <c r="BE6" s="434"/>
      <c r="BF6" s="434"/>
      <c r="BG6" s="434"/>
      <c r="BH6" s="434"/>
      <c r="BI6" s="434"/>
      <c r="BJ6" s="434"/>
      <c r="BK6" s="434"/>
      <c r="BL6" s="434"/>
      <c r="BM6" s="435"/>
      <c r="BN6" s="419">
        <v>106439</v>
      </c>
      <c r="BO6" s="420"/>
      <c r="BP6" s="420"/>
      <c r="BQ6" s="420"/>
      <c r="BR6" s="420"/>
      <c r="BS6" s="420"/>
      <c r="BT6" s="420"/>
      <c r="BU6" s="421"/>
      <c r="BV6" s="419">
        <v>170970</v>
      </c>
      <c r="BW6" s="420"/>
      <c r="BX6" s="420"/>
      <c r="BY6" s="420"/>
      <c r="BZ6" s="420"/>
      <c r="CA6" s="420"/>
      <c r="CB6" s="420"/>
      <c r="CC6" s="421"/>
      <c r="CD6" s="459" t="s">
        <v>105</v>
      </c>
      <c r="CE6" s="379"/>
      <c r="CF6" s="379"/>
      <c r="CG6" s="379"/>
      <c r="CH6" s="379"/>
      <c r="CI6" s="379"/>
      <c r="CJ6" s="379"/>
      <c r="CK6" s="379"/>
      <c r="CL6" s="379"/>
      <c r="CM6" s="379"/>
      <c r="CN6" s="379"/>
      <c r="CO6" s="379"/>
      <c r="CP6" s="379"/>
      <c r="CQ6" s="379"/>
      <c r="CR6" s="379"/>
      <c r="CS6" s="460"/>
      <c r="CT6" s="562">
        <v>89.2</v>
      </c>
      <c r="CU6" s="563"/>
      <c r="CV6" s="563"/>
      <c r="CW6" s="563"/>
      <c r="CX6" s="563"/>
      <c r="CY6" s="563"/>
      <c r="CZ6" s="563"/>
      <c r="DA6" s="564"/>
      <c r="DB6" s="562">
        <v>93.5</v>
      </c>
      <c r="DC6" s="563"/>
      <c r="DD6" s="563"/>
      <c r="DE6" s="563"/>
      <c r="DF6" s="563"/>
      <c r="DG6" s="563"/>
      <c r="DH6" s="563"/>
      <c r="DI6" s="564"/>
    </row>
    <row r="7" spans="1:119" ht="18.75" customHeight="1" x14ac:dyDescent="0.15">
      <c r="A7" s="181"/>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106</v>
      </c>
      <c r="AN7" s="376"/>
      <c r="AO7" s="376"/>
      <c r="AP7" s="376"/>
      <c r="AQ7" s="376"/>
      <c r="AR7" s="376"/>
      <c r="AS7" s="376"/>
      <c r="AT7" s="377"/>
      <c r="AU7" s="477" t="s">
        <v>96</v>
      </c>
      <c r="AV7" s="478"/>
      <c r="AW7" s="478"/>
      <c r="AX7" s="478"/>
      <c r="AY7" s="433" t="s">
        <v>107</v>
      </c>
      <c r="AZ7" s="434"/>
      <c r="BA7" s="434"/>
      <c r="BB7" s="434"/>
      <c r="BC7" s="434"/>
      <c r="BD7" s="434"/>
      <c r="BE7" s="434"/>
      <c r="BF7" s="434"/>
      <c r="BG7" s="434"/>
      <c r="BH7" s="434"/>
      <c r="BI7" s="434"/>
      <c r="BJ7" s="434"/>
      <c r="BK7" s="434"/>
      <c r="BL7" s="434"/>
      <c r="BM7" s="435"/>
      <c r="BN7" s="419">
        <v>11884</v>
      </c>
      <c r="BO7" s="420"/>
      <c r="BP7" s="420"/>
      <c r="BQ7" s="420"/>
      <c r="BR7" s="420"/>
      <c r="BS7" s="420"/>
      <c r="BT7" s="420"/>
      <c r="BU7" s="421"/>
      <c r="BV7" s="419">
        <v>63798</v>
      </c>
      <c r="BW7" s="420"/>
      <c r="BX7" s="420"/>
      <c r="BY7" s="420"/>
      <c r="BZ7" s="420"/>
      <c r="CA7" s="420"/>
      <c r="CB7" s="420"/>
      <c r="CC7" s="421"/>
      <c r="CD7" s="459" t="s">
        <v>108</v>
      </c>
      <c r="CE7" s="379"/>
      <c r="CF7" s="379"/>
      <c r="CG7" s="379"/>
      <c r="CH7" s="379"/>
      <c r="CI7" s="379"/>
      <c r="CJ7" s="379"/>
      <c r="CK7" s="379"/>
      <c r="CL7" s="379"/>
      <c r="CM7" s="379"/>
      <c r="CN7" s="379"/>
      <c r="CO7" s="379"/>
      <c r="CP7" s="379"/>
      <c r="CQ7" s="379"/>
      <c r="CR7" s="379"/>
      <c r="CS7" s="460"/>
      <c r="CT7" s="419">
        <v>2635749</v>
      </c>
      <c r="CU7" s="420"/>
      <c r="CV7" s="420"/>
      <c r="CW7" s="420"/>
      <c r="CX7" s="420"/>
      <c r="CY7" s="420"/>
      <c r="CZ7" s="420"/>
      <c r="DA7" s="421"/>
      <c r="DB7" s="419">
        <v>2726940</v>
      </c>
      <c r="DC7" s="420"/>
      <c r="DD7" s="420"/>
      <c r="DE7" s="420"/>
      <c r="DF7" s="420"/>
      <c r="DG7" s="420"/>
      <c r="DH7" s="420"/>
      <c r="DI7" s="421"/>
    </row>
    <row r="8" spans="1:119" ht="18.75" customHeight="1" thickBot="1" x14ac:dyDescent="0.2">
      <c r="A8" s="181"/>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109</v>
      </c>
      <c r="AN8" s="376"/>
      <c r="AO8" s="376"/>
      <c r="AP8" s="376"/>
      <c r="AQ8" s="376"/>
      <c r="AR8" s="376"/>
      <c r="AS8" s="376"/>
      <c r="AT8" s="377"/>
      <c r="AU8" s="477" t="s">
        <v>96</v>
      </c>
      <c r="AV8" s="478"/>
      <c r="AW8" s="478"/>
      <c r="AX8" s="478"/>
      <c r="AY8" s="433" t="s">
        <v>110</v>
      </c>
      <c r="AZ8" s="434"/>
      <c r="BA8" s="434"/>
      <c r="BB8" s="434"/>
      <c r="BC8" s="434"/>
      <c r="BD8" s="434"/>
      <c r="BE8" s="434"/>
      <c r="BF8" s="434"/>
      <c r="BG8" s="434"/>
      <c r="BH8" s="434"/>
      <c r="BI8" s="434"/>
      <c r="BJ8" s="434"/>
      <c r="BK8" s="434"/>
      <c r="BL8" s="434"/>
      <c r="BM8" s="435"/>
      <c r="BN8" s="419">
        <v>94555</v>
      </c>
      <c r="BO8" s="420"/>
      <c r="BP8" s="420"/>
      <c r="BQ8" s="420"/>
      <c r="BR8" s="420"/>
      <c r="BS8" s="420"/>
      <c r="BT8" s="420"/>
      <c r="BU8" s="421"/>
      <c r="BV8" s="419">
        <v>107172</v>
      </c>
      <c r="BW8" s="420"/>
      <c r="BX8" s="420"/>
      <c r="BY8" s="420"/>
      <c r="BZ8" s="420"/>
      <c r="CA8" s="420"/>
      <c r="CB8" s="420"/>
      <c r="CC8" s="421"/>
      <c r="CD8" s="459" t="s">
        <v>111</v>
      </c>
      <c r="CE8" s="379"/>
      <c r="CF8" s="379"/>
      <c r="CG8" s="379"/>
      <c r="CH8" s="379"/>
      <c r="CI8" s="379"/>
      <c r="CJ8" s="379"/>
      <c r="CK8" s="379"/>
      <c r="CL8" s="379"/>
      <c r="CM8" s="379"/>
      <c r="CN8" s="379"/>
      <c r="CO8" s="379"/>
      <c r="CP8" s="379"/>
      <c r="CQ8" s="379"/>
      <c r="CR8" s="379"/>
      <c r="CS8" s="460"/>
      <c r="CT8" s="522">
        <v>0.61</v>
      </c>
      <c r="CU8" s="523"/>
      <c r="CV8" s="523"/>
      <c r="CW8" s="523"/>
      <c r="CX8" s="523"/>
      <c r="CY8" s="523"/>
      <c r="CZ8" s="523"/>
      <c r="DA8" s="524"/>
      <c r="DB8" s="522">
        <v>0.65</v>
      </c>
      <c r="DC8" s="523"/>
      <c r="DD8" s="523"/>
      <c r="DE8" s="523"/>
      <c r="DF8" s="523"/>
      <c r="DG8" s="523"/>
      <c r="DH8" s="523"/>
      <c r="DI8" s="524"/>
    </row>
    <row r="9" spans="1:119" ht="18.75" customHeight="1" thickBot="1" x14ac:dyDescent="0.2">
      <c r="A9" s="181"/>
      <c r="B9" s="551" t="s">
        <v>112</v>
      </c>
      <c r="C9" s="552"/>
      <c r="D9" s="552"/>
      <c r="E9" s="552"/>
      <c r="F9" s="552"/>
      <c r="G9" s="552"/>
      <c r="H9" s="552"/>
      <c r="I9" s="552"/>
      <c r="J9" s="552"/>
      <c r="K9" s="470"/>
      <c r="L9" s="553" t="s">
        <v>113</v>
      </c>
      <c r="M9" s="554"/>
      <c r="N9" s="554"/>
      <c r="O9" s="554"/>
      <c r="P9" s="554"/>
      <c r="Q9" s="555"/>
      <c r="R9" s="556">
        <v>6049</v>
      </c>
      <c r="S9" s="557"/>
      <c r="T9" s="557"/>
      <c r="U9" s="557"/>
      <c r="V9" s="558"/>
      <c r="W9" s="488" t="s">
        <v>114</v>
      </c>
      <c r="X9" s="489"/>
      <c r="Y9" s="489"/>
      <c r="Z9" s="489"/>
      <c r="AA9" s="489"/>
      <c r="AB9" s="489"/>
      <c r="AC9" s="489"/>
      <c r="AD9" s="489"/>
      <c r="AE9" s="489"/>
      <c r="AF9" s="489"/>
      <c r="AG9" s="489"/>
      <c r="AH9" s="489"/>
      <c r="AI9" s="489"/>
      <c r="AJ9" s="489"/>
      <c r="AK9" s="489"/>
      <c r="AL9" s="559"/>
      <c r="AM9" s="476" t="s">
        <v>115</v>
      </c>
      <c r="AN9" s="376"/>
      <c r="AO9" s="376"/>
      <c r="AP9" s="376"/>
      <c r="AQ9" s="376"/>
      <c r="AR9" s="376"/>
      <c r="AS9" s="376"/>
      <c r="AT9" s="377"/>
      <c r="AU9" s="477" t="s">
        <v>116</v>
      </c>
      <c r="AV9" s="478"/>
      <c r="AW9" s="478"/>
      <c r="AX9" s="478"/>
      <c r="AY9" s="433" t="s">
        <v>117</v>
      </c>
      <c r="AZ9" s="434"/>
      <c r="BA9" s="434"/>
      <c r="BB9" s="434"/>
      <c r="BC9" s="434"/>
      <c r="BD9" s="434"/>
      <c r="BE9" s="434"/>
      <c r="BF9" s="434"/>
      <c r="BG9" s="434"/>
      <c r="BH9" s="434"/>
      <c r="BI9" s="434"/>
      <c r="BJ9" s="434"/>
      <c r="BK9" s="434"/>
      <c r="BL9" s="434"/>
      <c r="BM9" s="435"/>
      <c r="BN9" s="419">
        <v>-12617</v>
      </c>
      <c r="BO9" s="420"/>
      <c r="BP9" s="420"/>
      <c r="BQ9" s="420"/>
      <c r="BR9" s="420"/>
      <c r="BS9" s="420"/>
      <c r="BT9" s="420"/>
      <c r="BU9" s="421"/>
      <c r="BV9" s="419">
        <v>-39099</v>
      </c>
      <c r="BW9" s="420"/>
      <c r="BX9" s="420"/>
      <c r="BY9" s="420"/>
      <c r="BZ9" s="420"/>
      <c r="CA9" s="420"/>
      <c r="CB9" s="420"/>
      <c r="CC9" s="421"/>
      <c r="CD9" s="459" t="s">
        <v>118</v>
      </c>
      <c r="CE9" s="379"/>
      <c r="CF9" s="379"/>
      <c r="CG9" s="379"/>
      <c r="CH9" s="379"/>
      <c r="CI9" s="379"/>
      <c r="CJ9" s="379"/>
      <c r="CK9" s="379"/>
      <c r="CL9" s="379"/>
      <c r="CM9" s="379"/>
      <c r="CN9" s="379"/>
      <c r="CO9" s="379"/>
      <c r="CP9" s="379"/>
      <c r="CQ9" s="379"/>
      <c r="CR9" s="379"/>
      <c r="CS9" s="460"/>
      <c r="CT9" s="416">
        <v>7.6</v>
      </c>
      <c r="CU9" s="417"/>
      <c r="CV9" s="417"/>
      <c r="CW9" s="417"/>
      <c r="CX9" s="417"/>
      <c r="CY9" s="417"/>
      <c r="CZ9" s="417"/>
      <c r="DA9" s="418"/>
      <c r="DB9" s="416">
        <v>10.6</v>
      </c>
      <c r="DC9" s="417"/>
      <c r="DD9" s="417"/>
      <c r="DE9" s="417"/>
      <c r="DF9" s="417"/>
      <c r="DG9" s="417"/>
      <c r="DH9" s="417"/>
      <c r="DI9" s="418"/>
    </row>
    <row r="10" spans="1:119" ht="18.75" customHeight="1" thickBot="1" x14ac:dyDescent="0.2">
      <c r="A10" s="181"/>
      <c r="B10" s="551"/>
      <c r="C10" s="552"/>
      <c r="D10" s="552"/>
      <c r="E10" s="552"/>
      <c r="F10" s="552"/>
      <c r="G10" s="552"/>
      <c r="H10" s="552"/>
      <c r="I10" s="552"/>
      <c r="J10" s="552"/>
      <c r="K10" s="470"/>
      <c r="L10" s="375" t="s">
        <v>119</v>
      </c>
      <c r="M10" s="376"/>
      <c r="N10" s="376"/>
      <c r="O10" s="376"/>
      <c r="P10" s="376"/>
      <c r="Q10" s="377"/>
      <c r="R10" s="372">
        <v>6518</v>
      </c>
      <c r="S10" s="373"/>
      <c r="T10" s="373"/>
      <c r="U10" s="373"/>
      <c r="V10" s="432"/>
      <c r="W10" s="560"/>
      <c r="X10" s="370"/>
      <c r="Y10" s="370"/>
      <c r="Z10" s="370"/>
      <c r="AA10" s="370"/>
      <c r="AB10" s="370"/>
      <c r="AC10" s="370"/>
      <c r="AD10" s="370"/>
      <c r="AE10" s="370"/>
      <c r="AF10" s="370"/>
      <c r="AG10" s="370"/>
      <c r="AH10" s="370"/>
      <c r="AI10" s="370"/>
      <c r="AJ10" s="370"/>
      <c r="AK10" s="370"/>
      <c r="AL10" s="561"/>
      <c r="AM10" s="476" t="s">
        <v>120</v>
      </c>
      <c r="AN10" s="376"/>
      <c r="AO10" s="376"/>
      <c r="AP10" s="376"/>
      <c r="AQ10" s="376"/>
      <c r="AR10" s="376"/>
      <c r="AS10" s="376"/>
      <c r="AT10" s="377"/>
      <c r="AU10" s="477" t="s">
        <v>116</v>
      </c>
      <c r="AV10" s="478"/>
      <c r="AW10" s="478"/>
      <c r="AX10" s="478"/>
      <c r="AY10" s="433" t="s">
        <v>121</v>
      </c>
      <c r="AZ10" s="434"/>
      <c r="BA10" s="434"/>
      <c r="BB10" s="434"/>
      <c r="BC10" s="434"/>
      <c r="BD10" s="434"/>
      <c r="BE10" s="434"/>
      <c r="BF10" s="434"/>
      <c r="BG10" s="434"/>
      <c r="BH10" s="434"/>
      <c r="BI10" s="434"/>
      <c r="BJ10" s="434"/>
      <c r="BK10" s="434"/>
      <c r="BL10" s="434"/>
      <c r="BM10" s="435"/>
      <c r="BN10" s="419">
        <v>491541</v>
      </c>
      <c r="BO10" s="420"/>
      <c r="BP10" s="420"/>
      <c r="BQ10" s="420"/>
      <c r="BR10" s="420"/>
      <c r="BS10" s="420"/>
      <c r="BT10" s="420"/>
      <c r="BU10" s="421"/>
      <c r="BV10" s="419">
        <v>771539</v>
      </c>
      <c r="BW10" s="420"/>
      <c r="BX10" s="420"/>
      <c r="BY10" s="420"/>
      <c r="BZ10" s="420"/>
      <c r="CA10" s="420"/>
      <c r="CB10" s="420"/>
      <c r="CC10" s="421"/>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51"/>
      <c r="C11" s="552"/>
      <c r="D11" s="552"/>
      <c r="E11" s="552"/>
      <c r="F11" s="552"/>
      <c r="G11" s="552"/>
      <c r="H11" s="552"/>
      <c r="I11" s="552"/>
      <c r="J11" s="552"/>
      <c r="K11" s="470"/>
      <c r="L11" s="380" t="s">
        <v>123</v>
      </c>
      <c r="M11" s="381"/>
      <c r="N11" s="381"/>
      <c r="O11" s="381"/>
      <c r="P11" s="381"/>
      <c r="Q11" s="382"/>
      <c r="R11" s="548" t="s">
        <v>124</v>
      </c>
      <c r="S11" s="549"/>
      <c r="T11" s="549"/>
      <c r="U11" s="549"/>
      <c r="V11" s="550"/>
      <c r="W11" s="560"/>
      <c r="X11" s="370"/>
      <c r="Y11" s="370"/>
      <c r="Z11" s="370"/>
      <c r="AA11" s="370"/>
      <c r="AB11" s="370"/>
      <c r="AC11" s="370"/>
      <c r="AD11" s="370"/>
      <c r="AE11" s="370"/>
      <c r="AF11" s="370"/>
      <c r="AG11" s="370"/>
      <c r="AH11" s="370"/>
      <c r="AI11" s="370"/>
      <c r="AJ11" s="370"/>
      <c r="AK11" s="370"/>
      <c r="AL11" s="561"/>
      <c r="AM11" s="476" t="s">
        <v>125</v>
      </c>
      <c r="AN11" s="376"/>
      <c r="AO11" s="376"/>
      <c r="AP11" s="376"/>
      <c r="AQ11" s="376"/>
      <c r="AR11" s="376"/>
      <c r="AS11" s="376"/>
      <c r="AT11" s="377"/>
      <c r="AU11" s="477" t="s">
        <v>96</v>
      </c>
      <c r="AV11" s="478"/>
      <c r="AW11" s="478"/>
      <c r="AX11" s="478"/>
      <c r="AY11" s="433" t="s">
        <v>126</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127</v>
      </c>
      <c r="CE11" s="379"/>
      <c r="CF11" s="379"/>
      <c r="CG11" s="379"/>
      <c r="CH11" s="379"/>
      <c r="CI11" s="379"/>
      <c r="CJ11" s="379"/>
      <c r="CK11" s="379"/>
      <c r="CL11" s="379"/>
      <c r="CM11" s="379"/>
      <c r="CN11" s="379"/>
      <c r="CO11" s="379"/>
      <c r="CP11" s="379"/>
      <c r="CQ11" s="379"/>
      <c r="CR11" s="379"/>
      <c r="CS11" s="460"/>
      <c r="CT11" s="522" t="s">
        <v>128</v>
      </c>
      <c r="CU11" s="523"/>
      <c r="CV11" s="523"/>
      <c r="CW11" s="523"/>
      <c r="CX11" s="523"/>
      <c r="CY11" s="523"/>
      <c r="CZ11" s="523"/>
      <c r="DA11" s="524"/>
      <c r="DB11" s="522" t="s">
        <v>129</v>
      </c>
      <c r="DC11" s="523"/>
      <c r="DD11" s="523"/>
      <c r="DE11" s="523"/>
      <c r="DF11" s="523"/>
      <c r="DG11" s="523"/>
      <c r="DH11" s="523"/>
      <c r="DI11" s="524"/>
    </row>
    <row r="12" spans="1:119" ht="18.75" customHeight="1" x14ac:dyDescent="0.15">
      <c r="A12" s="181"/>
      <c r="B12" s="525" t="s">
        <v>130</v>
      </c>
      <c r="C12" s="526"/>
      <c r="D12" s="526"/>
      <c r="E12" s="526"/>
      <c r="F12" s="526"/>
      <c r="G12" s="526"/>
      <c r="H12" s="526"/>
      <c r="I12" s="526"/>
      <c r="J12" s="526"/>
      <c r="K12" s="527"/>
      <c r="L12" s="534" t="s">
        <v>131</v>
      </c>
      <c r="M12" s="535"/>
      <c r="N12" s="535"/>
      <c r="O12" s="535"/>
      <c r="P12" s="535"/>
      <c r="Q12" s="536"/>
      <c r="R12" s="537">
        <v>6082</v>
      </c>
      <c r="S12" s="538"/>
      <c r="T12" s="538"/>
      <c r="U12" s="538"/>
      <c r="V12" s="539"/>
      <c r="W12" s="540" t="s">
        <v>1</v>
      </c>
      <c r="X12" s="478"/>
      <c r="Y12" s="478"/>
      <c r="Z12" s="478"/>
      <c r="AA12" s="478"/>
      <c r="AB12" s="541"/>
      <c r="AC12" s="542" t="s">
        <v>132</v>
      </c>
      <c r="AD12" s="543"/>
      <c r="AE12" s="543"/>
      <c r="AF12" s="543"/>
      <c r="AG12" s="544"/>
      <c r="AH12" s="542" t="s">
        <v>133</v>
      </c>
      <c r="AI12" s="543"/>
      <c r="AJ12" s="543"/>
      <c r="AK12" s="543"/>
      <c r="AL12" s="545"/>
      <c r="AM12" s="476" t="s">
        <v>134</v>
      </c>
      <c r="AN12" s="376"/>
      <c r="AO12" s="376"/>
      <c r="AP12" s="376"/>
      <c r="AQ12" s="376"/>
      <c r="AR12" s="376"/>
      <c r="AS12" s="376"/>
      <c r="AT12" s="377"/>
      <c r="AU12" s="477" t="s">
        <v>135</v>
      </c>
      <c r="AV12" s="478"/>
      <c r="AW12" s="478"/>
      <c r="AX12" s="478"/>
      <c r="AY12" s="433" t="s">
        <v>136</v>
      </c>
      <c r="AZ12" s="434"/>
      <c r="BA12" s="434"/>
      <c r="BB12" s="434"/>
      <c r="BC12" s="434"/>
      <c r="BD12" s="434"/>
      <c r="BE12" s="434"/>
      <c r="BF12" s="434"/>
      <c r="BG12" s="434"/>
      <c r="BH12" s="434"/>
      <c r="BI12" s="434"/>
      <c r="BJ12" s="434"/>
      <c r="BK12" s="434"/>
      <c r="BL12" s="434"/>
      <c r="BM12" s="435"/>
      <c r="BN12" s="419">
        <v>439000</v>
      </c>
      <c r="BO12" s="420"/>
      <c r="BP12" s="420"/>
      <c r="BQ12" s="420"/>
      <c r="BR12" s="420"/>
      <c r="BS12" s="420"/>
      <c r="BT12" s="420"/>
      <c r="BU12" s="421"/>
      <c r="BV12" s="419">
        <v>527000</v>
      </c>
      <c r="BW12" s="420"/>
      <c r="BX12" s="420"/>
      <c r="BY12" s="420"/>
      <c r="BZ12" s="420"/>
      <c r="CA12" s="420"/>
      <c r="CB12" s="420"/>
      <c r="CC12" s="421"/>
      <c r="CD12" s="459" t="s">
        <v>137</v>
      </c>
      <c r="CE12" s="379"/>
      <c r="CF12" s="379"/>
      <c r="CG12" s="379"/>
      <c r="CH12" s="379"/>
      <c r="CI12" s="379"/>
      <c r="CJ12" s="379"/>
      <c r="CK12" s="379"/>
      <c r="CL12" s="379"/>
      <c r="CM12" s="379"/>
      <c r="CN12" s="379"/>
      <c r="CO12" s="379"/>
      <c r="CP12" s="379"/>
      <c r="CQ12" s="379"/>
      <c r="CR12" s="379"/>
      <c r="CS12" s="460"/>
      <c r="CT12" s="522" t="s">
        <v>138</v>
      </c>
      <c r="CU12" s="523"/>
      <c r="CV12" s="523"/>
      <c r="CW12" s="523"/>
      <c r="CX12" s="523"/>
      <c r="CY12" s="523"/>
      <c r="CZ12" s="523"/>
      <c r="DA12" s="524"/>
      <c r="DB12" s="522" t="s">
        <v>129</v>
      </c>
      <c r="DC12" s="523"/>
      <c r="DD12" s="523"/>
      <c r="DE12" s="523"/>
      <c r="DF12" s="523"/>
      <c r="DG12" s="523"/>
      <c r="DH12" s="523"/>
      <c r="DI12" s="524"/>
    </row>
    <row r="13" spans="1:119" ht="18.75" customHeight="1" x14ac:dyDescent="0.15">
      <c r="A13" s="181"/>
      <c r="B13" s="528"/>
      <c r="C13" s="529"/>
      <c r="D13" s="529"/>
      <c r="E13" s="529"/>
      <c r="F13" s="529"/>
      <c r="G13" s="529"/>
      <c r="H13" s="529"/>
      <c r="I13" s="529"/>
      <c r="J13" s="529"/>
      <c r="K13" s="530"/>
      <c r="L13" s="190"/>
      <c r="M13" s="503" t="s">
        <v>139</v>
      </c>
      <c r="N13" s="504"/>
      <c r="O13" s="504"/>
      <c r="P13" s="504"/>
      <c r="Q13" s="505"/>
      <c r="R13" s="506">
        <v>5695</v>
      </c>
      <c r="S13" s="507"/>
      <c r="T13" s="507"/>
      <c r="U13" s="507"/>
      <c r="V13" s="508"/>
      <c r="W13" s="509" t="s">
        <v>140</v>
      </c>
      <c r="X13" s="405"/>
      <c r="Y13" s="405"/>
      <c r="Z13" s="405"/>
      <c r="AA13" s="405"/>
      <c r="AB13" s="406"/>
      <c r="AC13" s="372">
        <v>36</v>
      </c>
      <c r="AD13" s="373"/>
      <c r="AE13" s="373"/>
      <c r="AF13" s="373"/>
      <c r="AG13" s="374"/>
      <c r="AH13" s="372">
        <v>42</v>
      </c>
      <c r="AI13" s="373"/>
      <c r="AJ13" s="373"/>
      <c r="AK13" s="373"/>
      <c r="AL13" s="432"/>
      <c r="AM13" s="476" t="s">
        <v>141</v>
      </c>
      <c r="AN13" s="376"/>
      <c r="AO13" s="376"/>
      <c r="AP13" s="376"/>
      <c r="AQ13" s="376"/>
      <c r="AR13" s="376"/>
      <c r="AS13" s="376"/>
      <c r="AT13" s="377"/>
      <c r="AU13" s="477" t="s">
        <v>142</v>
      </c>
      <c r="AV13" s="478"/>
      <c r="AW13" s="478"/>
      <c r="AX13" s="478"/>
      <c r="AY13" s="433" t="s">
        <v>143</v>
      </c>
      <c r="AZ13" s="434"/>
      <c r="BA13" s="434"/>
      <c r="BB13" s="434"/>
      <c r="BC13" s="434"/>
      <c r="BD13" s="434"/>
      <c r="BE13" s="434"/>
      <c r="BF13" s="434"/>
      <c r="BG13" s="434"/>
      <c r="BH13" s="434"/>
      <c r="BI13" s="434"/>
      <c r="BJ13" s="434"/>
      <c r="BK13" s="434"/>
      <c r="BL13" s="434"/>
      <c r="BM13" s="435"/>
      <c r="BN13" s="419">
        <v>39924</v>
      </c>
      <c r="BO13" s="420"/>
      <c r="BP13" s="420"/>
      <c r="BQ13" s="420"/>
      <c r="BR13" s="420"/>
      <c r="BS13" s="420"/>
      <c r="BT13" s="420"/>
      <c r="BU13" s="421"/>
      <c r="BV13" s="419">
        <v>205440</v>
      </c>
      <c r="BW13" s="420"/>
      <c r="BX13" s="420"/>
      <c r="BY13" s="420"/>
      <c r="BZ13" s="420"/>
      <c r="CA13" s="420"/>
      <c r="CB13" s="420"/>
      <c r="CC13" s="421"/>
      <c r="CD13" s="459" t="s">
        <v>144</v>
      </c>
      <c r="CE13" s="379"/>
      <c r="CF13" s="379"/>
      <c r="CG13" s="379"/>
      <c r="CH13" s="379"/>
      <c r="CI13" s="379"/>
      <c r="CJ13" s="379"/>
      <c r="CK13" s="379"/>
      <c r="CL13" s="379"/>
      <c r="CM13" s="379"/>
      <c r="CN13" s="379"/>
      <c r="CO13" s="379"/>
      <c r="CP13" s="379"/>
      <c r="CQ13" s="379"/>
      <c r="CR13" s="379"/>
      <c r="CS13" s="460"/>
      <c r="CT13" s="416">
        <v>4</v>
      </c>
      <c r="CU13" s="417"/>
      <c r="CV13" s="417"/>
      <c r="CW13" s="417"/>
      <c r="CX13" s="417"/>
      <c r="CY13" s="417"/>
      <c r="CZ13" s="417"/>
      <c r="DA13" s="418"/>
      <c r="DB13" s="416">
        <v>4.2</v>
      </c>
      <c r="DC13" s="417"/>
      <c r="DD13" s="417"/>
      <c r="DE13" s="417"/>
      <c r="DF13" s="417"/>
      <c r="DG13" s="417"/>
      <c r="DH13" s="417"/>
      <c r="DI13" s="418"/>
    </row>
    <row r="14" spans="1:119" ht="18.75" customHeight="1" thickBot="1" x14ac:dyDescent="0.2">
      <c r="A14" s="181"/>
      <c r="B14" s="528"/>
      <c r="C14" s="529"/>
      <c r="D14" s="529"/>
      <c r="E14" s="529"/>
      <c r="F14" s="529"/>
      <c r="G14" s="529"/>
      <c r="H14" s="529"/>
      <c r="I14" s="529"/>
      <c r="J14" s="529"/>
      <c r="K14" s="530"/>
      <c r="L14" s="493" t="s">
        <v>145</v>
      </c>
      <c r="M14" s="546"/>
      <c r="N14" s="546"/>
      <c r="O14" s="546"/>
      <c r="P14" s="546"/>
      <c r="Q14" s="547"/>
      <c r="R14" s="506">
        <v>6152</v>
      </c>
      <c r="S14" s="507"/>
      <c r="T14" s="507"/>
      <c r="U14" s="507"/>
      <c r="V14" s="508"/>
      <c r="W14" s="510"/>
      <c r="X14" s="408"/>
      <c r="Y14" s="408"/>
      <c r="Z14" s="408"/>
      <c r="AA14" s="408"/>
      <c r="AB14" s="409"/>
      <c r="AC14" s="499">
        <v>1.1000000000000001</v>
      </c>
      <c r="AD14" s="500"/>
      <c r="AE14" s="500"/>
      <c r="AF14" s="500"/>
      <c r="AG14" s="501"/>
      <c r="AH14" s="499">
        <v>1.1000000000000001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146</v>
      </c>
      <c r="CE14" s="457"/>
      <c r="CF14" s="457"/>
      <c r="CG14" s="457"/>
      <c r="CH14" s="457"/>
      <c r="CI14" s="457"/>
      <c r="CJ14" s="457"/>
      <c r="CK14" s="457"/>
      <c r="CL14" s="457"/>
      <c r="CM14" s="457"/>
      <c r="CN14" s="457"/>
      <c r="CO14" s="457"/>
      <c r="CP14" s="457"/>
      <c r="CQ14" s="457"/>
      <c r="CR14" s="457"/>
      <c r="CS14" s="458"/>
      <c r="CT14" s="516" t="s">
        <v>138</v>
      </c>
      <c r="CU14" s="517"/>
      <c r="CV14" s="517"/>
      <c r="CW14" s="517"/>
      <c r="CX14" s="517"/>
      <c r="CY14" s="517"/>
      <c r="CZ14" s="517"/>
      <c r="DA14" s="518"/>
      <c r="DB14" s="516" t="s">
        <v>129</v>
      </c>
      <c r="DC14" s="517"/>
      <c r="DD14" s="517"/>
      <c r="DE14" s="517"/>
      <c r="DF14" s="517"/>
      <c r="DG14" s="517"/>
      <c r="DH14" s="517"/>
      <c r="DI14" s="518"/>
    </row>
    <row r="15" spans="1:119" ht="18.75" customHeight="1" x14ac:dyDescent="0.15">
      <c r="A15" s="181"/>
      <c r="B15" s="528"/>
      <c r="C15" s="529"/>
      <c r="D15" s="529"/>
      <c r="E15" s="529"/>
      <c r="F15" s="529"/>
      <c r="G15" s="529"/>
      <c r="H15" s="529"/>
      <c r="I15" s="529"/>
      <c r="J15" s="529"/>
      <c r="K15" s="530"/>
      <c r="L15" s="190"/>
      <c r="M15" s="503" t="s">
        <v>147</v>
      </c>
      <c r="N15" s="504"/>
      <c r="O15" s="504"/>
      <c r="P15" s="504"/>
      <c r="Q15" s="505"/>
      <c r="R15" s="506">
        <v>5849</v>
      </c>
      <c r="S15" s="507"/>
      <c r="T15" s="507"/>
      <c r="U15" s="507"/>
      <c r="V15" s="508"/>
      <c r="W15" s="509" t="s">
        <v>148</v>
      </c>
      <c r="X15" s="405"/>
      <c r="Y15" s="405"/>
      <c r="Z15" s="405"/>
      <c r="AA15" s="405"/>
      <c r="AB15" s="406"/>
      <c r="AC15" s="372">
        <v>245</v>
      </c>
      <c r="AD15" s="373"/>
      <c r="AE15" s="373"/>
      <c r="AF15" s="373"/>
      <c r="AG15" s="374"/>
      <c r="AH15" s="372">
        <v>304</v>
      </c>
      <c r="AI15" s="373"/>
      <c r="AJ15" s="373"/>
      <c r="AK15" s="373"/>
      <c r="AL15" s="432"/>
      <c r="AM15" s="476"/>
      <c r="AN15" s="376"/>
      <c r="AO15" s="376"/>
      <c r="AP15" s="376"/>
      <c r="AQ15" s="376"/>
      <c r="AR15" s="376"/>
      <c r="AS15" s="376"/>
      <c r="AT15" s="377"/>
      <c r="AU15" s="477"/>
      <c r="AV15" s="478"/>
      <c r="AW15" s="478"/>
      <c r="AX15" s="478"/>
      <c r="AY15" s="445" t="s">
        <v>149</v>
      </c>
      <c r="AZ15" s="446"/>
      <c r="BA15" s="446"/>
      <c r="BB15" s="446"/>
      <c r="BC15" s="446"/>
      <c r="BD15" s="446"/>
      <c r="BE15" s="446"/>
      <c r="BF15" s="446"/>
      <c r="BG15" s="446"/>
      <c r="BH15" s="446"/>
      <c r="BI15" s="446"/>
      <c r="BJ15" s="446"/>
      <c r="BK15" s="446"/>
      <c r="BL15" s="446"/>
      <c r="BM15" s="447"/>
      <c r="BN15" s="448">
        <v>1295842</v>
      </c>
      <c r="BO15" s="449"/>
      <c r="BP15" s="449"/>
      <c r="BQ15" s="449"/>
      <c r="BR15" s="449"/>
      <c r="BS15" s="449"/>
      <c r="BT15" s="449"/>
      <c r="BU15" s="450"/>
      <c r="BV15" s="448">
        <v>1269513</v>
      </c>
      <c r="BW15" s="449"/>
      <c r="BX15" s="449"/>
      <c r="BY15" s="449"/>
      <c r="BZ15" s="449"/>
      <c r="CA15" s="449"/>
      <c r="CB15" s="449"/>
      <c r="CC15" s="450"/>
      <c r="CD15" s="519" t="s">
        <v>150</v>
      </c>
      <c r="CE15" s="520"/>
      <c r="CF15" s="520"/>
      <c r="CG15" s="520"/>
      <c r="CH15" s="520"/>
      <c r="CI15" s="520"/>
      <c r="CJ15" s="520"/>
      <c r="CK15" s="520"/>
      <c r="CL15" s="520"/>
      <c r="CM15" s="520"/>
      <c r="CN15" s="520"/>
      <c r="CO15" s="520"/>
      <c r="CP15" s="520"/>
      <c r="CQ15" s="520"/>
      <c r="CR15" s="520"/>
      <c r="CS15" s="521"/>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28"/>
      <c r="C16" s="529"/>
      <c r="D16" s="529"/>
      <c r="E16" s="529"/>
      <c r="F16" s="529"/>
      <c r="G16" s="529"/>
      <c r="H16" s="529"/>
      <c r="I16" s="529"/>
      <c r="J16" s="529"/>
      <c r="K16" s="530"/>
      <c r="L16" s="493" t="s">
        <v>151</v>
      </c>
      <c r="M16" s="494"/>
      <c r="N16" s="494"/>
      <c r="O16" s="494"/>
      <c r="P16" s="494"/>
      <c r="Q16" s="495"/>
      <c r="R16" s="496" t="s">
        <v>152</v>
      </c>
      <c r="S16" s="497"/>
      <c r="T16" s="497"/>
      <c r="U16" s="497"/>
      <c r="V16" s="498"/>
      <c r="W16" s="510"/>
      <c r="X16" s="408"/>
      <c r="Y16" s="408"/>
      <c r="Z16" s="408"/>
      <c r="AA16" s="408"/>
      <c r="AB16" s="409"/>
      <c r="AC16" s="499">
        <v>7.6</v>
      </c>
      <c r="AD16" s="500"/>
      <c r="AE16" s="500"/>
      <c r="AF16" s="500"/>
      <c r="AG16" s="501"/>
      <c r="AH16" s="499">
        <v>8.1999999999999993</v>
      </c>
      <c r="AI16" s="500"/>
      <c r="AJ16" s="500"/>
      <c r="AK16" s="500"/>
      <c r="AL16" s="502"/>
      <c r="AM16" s="476"/>
      <c r="AN16" s="376"/>
      <c r="AO16" s="376"/>
      <c r="AP16" s="376"/>
      <c r="AQ16" s="376"/>
      <c r="AR16" s="376"/>
      <c r="AS16" s="376"/>
      <c r="AT16" s="377"/>
      <c r="AU16" s="477"/>
      <c r="AV16" s="478"/>
      <c r="AW16" s="478"/>
      <c r="AX16" s="478"/>
      <c r="AY16" s="433" t="s">
        <v>153</v>
      </c>
      <c r="AZ16" s="434"/>
      <c r="BA16" s="434"/>
      <c r="BB16" s="434"/>
      <c r="BC16" s="434"/>
      <c r="BD16" s="434"/>
      <c r="BE16" s="434"/>
      <c r="BF16" s="434"/>
      <c r="BG16" s="434"/>
      <c r="BH16" s="434"/>
      <c r="BI16" s="434"/>
      <c r="BJ16" s="434"/>
      <c r="BK16" s="434"/>
      <c r="BL16" s="434"/>
      <c r="BM16" s="435"/>
      <c r="BN16" s="419">
        <v>2200984</v>
      </c>
      <c r="BO16" s="420"/>
      <c r="BP16" s="420"/>
      <c r="BQ16" s="420"/>
      <c r="BR16" s="420"/>
      <c r="BS16" s="420"/>
      <c r="BT16" s="420"/>
      <c r="BU16" s="421"/>
      <c r="BV16" s="419">
        <v>2138346</v>
      </c>
      <c r="BW16" s="420"/>
      <c r="BX16" s="420"/>
      <c r="BY16" s="420"/>
      <c r="BZ16" s="420"/>
      <c r="CA16" s="420"/>
      <c r="CB16" s="420"/>
      <c r="CC16" s="421"/>
      <c r="CD16" s="194"/>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81"/>
      <c r="B17" s="531"/>
      <c r="C17" s="532"/>
      <c r="D17" s="532"/>
      <c r="E17" s="532"/>
      <c r="F17" s="532"/>
      <c r="G17" s="532"/>
      <c r="H17" s="532"/>
      <c r="I17" s="532"/>
      <c r="J17" s="532"/>
      <c r="K17" s="533"/>
      <c r="L17" s="195"/>
      <c r="M17" s="512" t="s">
        <v>154</v>
      </c>
      <c r="N17" s="513"/>
      <c r="O17" s="513"/>
      <c r="P17" s="513"/>
      <c r="Q17" s="514"/>
      <c r="R17" s="496" t="s">
        <v>155</v>
      </c>
      <c r="S17" s="497"/>
      <c r="T17" s="497"/>
      <c r="U17" s="497"/>
      <c r="V17" s="498"/>
      <c r="W17" s="509" t="s">
        <v>156</v>
      </c>
      <c r="X17" s="405"/>
      <c r="Y17" s="405"/>
      <c r="Z17" s="405"/>
      <c r="AA17" s="405"/>
      <c r="AB17" s="406"/>
      <c r="AC17" s="372">
        <v>2952</v>
      </c>
      <c r="AD17" s="373"/>
      <c r="AE17" s="373"/>
      <c r="AF17" s="373"/>
      <c r="AG17" s="374"/>
      <c r="AH17" s="372">
        <v>3356</v>
      </c>
      <c r="AI17" s="373"/>
      <c r="AJ17" s="373"/>
      <c r="AK17" s="373"/>
      <c r="AL17" s="432"/>
      <c r="AM17" s="476"/>
      <c r="AN17" s="376"/>
      <c r="AO17" s="376"/>
      <c r="AP17" s="376"/>
      <c r="AQ17" s="376"/>
      <c r="AR17" s="376"/>
      <c r="AS17" s="376"/>
      <c r="AT17" s="377"/>
      <c r="AU17" s="477"/>
      <c r="AV17" s="478"/>
      <c r="AW17" s="478"/>
      <c r="AX17" s="478"/>
      <c r="AY17" s="433" t="s">
        <v>157</v>
      </c>
      <c r="AZ17" s="434"/>
      <c r="BA17" s="434"/>
      <c r="BB17" s="434"/>
      <c r="BC17" s="434"/>
      <c r="BD17" s="434"/>
      <c r="BE17" s="434"/>
      <c r="BF17" s="434"/>
      <c r="BG17" s="434"/>
      <c r="BH17" s="434"/>
      <c r="BI17" s="434"/>
      <c r="BJ17" s="434"/>
      <c r="BK17" s="434"/>
      <c r="BL17" s="434"/>
      <c r="BM17" s="435"/>
      <c r="BN17" s="419">
        <v>1669064</v>
      </c>
      <c r="BO17" s="420"/>
      <c r="BP17" s="420"/>
      <c r="BQ17" s="420"/>
      <c r="BR17" s="420"/>
      <c r="BS17" s="420"/>
      <c r="BT17" s="420"/>
      <c r="BU17" s="421"/>
      <c r="BV17" s="419">
        <v>1635682</v>
      </c>
      <c r="BW17" s="420"/>
      <c r="BX17" s="420"/>
      <c r="BY17" s="420"/>
      <c r="BZ17" s="420"/>
      <c r="CA17" s="420"/>
      <c r="CB17" s="420"/>
      <c r="CC17" s="421"/>
      <c r="CD17" s="194"/>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81"/>
      <c r="B18" s="469" t="s">
        <v>158</v>
      </c>
      <c r="C18" s="470"/>
      <c r="D18" s="470"/>
      <c r="E18" s="471"/>
      <c r="F18" s="471"/>
      <c r="G18" s="471"/>
      <c r="H18" s="471"/>
      <c r="I18" s="471"/>
      <c r="J18" s="471"/>
      <c r="K18" s="471"/>
      <c r="L18" s="472">
        <v>49.75</v>
      </c>
      <c r="M18" s="472"/>
      <c r="N18" s="472"/>
      <c r="O18" s="472"/>
      <c r="P18" s="472"/>
      <c r="Q18" s="472"/>
      <c r="R18" s="473"/>
      <c r="S18" s="473"/>
      <c r="T18" s="473"/>
      <c r="U18" s="473"/>
      <c r="V18" s="474"/>
      <c r="W18" s="490"/>
      <c r="X18" s="491"/>
      <c r="Y18" s="491"/>
      <c r="Z18" s="491"/>
      <c r="AA18" s="491"/>
      <c r="AB18" s="515"/>
      <c r="AC18" s="389">
        <v>91.3</v>
      </c>
      <c r="AD18" s="390"/>
      <c r="AE18" s="390"/>
      <c r="AF18" s="390"/>
      <c r="AG18" s="475"/>
      <c r="AH18" s="389">
        <v>90.7</v>
      </c>
      <c r="AI18" s="390"/>
      <c r="AJ18" s="390"/>
      <c r="AK18" s="390"/>
      <c r="AL18" s="391"/>
      <c r="AM18" s="476"/>
      <c r="AN18" s="376"/>
      <c r="AO18" s="376"/>
      <c r="AP18" s="376"/>
      <c r="AQ18" s="376"/>
      <c r="AR18" s="376"/>
      <c r="AS18" s="376"/>
      <c r="AT18" s="377"/>
      <c r="AU18" s="477"/>
      <c r="AV18" s="478"/>
      <c r="AW18" s="478"/>
      <c r="AX18" s="478"/>
      <c r="AY18" s="433" t="s">
        <v>159</v>
      </c>
      <c r="AZ18" s="434"/>
      <c r="BA18" s="434"/>
      <c r="BB18" s="434"/>
      <c r="BC18" s="434"/>
      <c r="BD18" s="434"/>
      <c r="BE18" s="434"/>
      <c r="BF18" s="434"/>
      <c r="BG18" s="434"/>
      <c r="BH18" s="434"/>
      <c r="BI18" s="434"/>
      <c r="BJ18" s="434"/>
      <c r="BK18" s="434"/>
      <c r="BL18" s="434"/>
      <c r="BM18" s="435"/>
      <c r="BN18" s="419">
        <v>2540940</v>
      </c>
      <c r="BO18" s="420"/>
      <c r="BP18" s="420"/>
      <c r="BQ18" s="420"/>
      <c r="BR18" s="420"/>
      <c r="BS18" s="420"/>
      <c r="BT18" s="420"/>
      <c r="BU18" s="421"/>
      <c r="BV18" s="419">
        <v>2612824</v>
      </c>
      <c r="BW18" s="420"/>
      <c r="BX18" s="420"/>
      <c r="BY18" s="420"/>
      <c r="BZ18" s="420"/>
      <c r="CA18" s="420"/>
      <c r="CB18" s="420"/>
      <c r="CC18" s="421"/>
      <c r="CD18" s="194"/>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81"/>
      <c r="B19" s="469" t="s">
        <v>160</v>
      </c>
      <c r="C19" s="470"/>
      <c r="D19" s="470"/>
      <c r="E19" s="471"/>
      <c r="F19" s="471"/>
      <c r="G19" s="471"/>
      <c r="H19" s="471"/>
      <c r="I19" s="471"/>
      <c r="J19" s="471"/>
      <c r="K19" s="471"/>
      <c r="L19" s="479">
        <v>122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161</v>
      </c>
      <c r="AZ19" s="434"/>
      <c r="BA19" s="434"/>
      <c r="BB19" s="434"/>
      <c r="BC19" s="434"/>
      <c r="BD19" s="434"/>
      <c r="BE19" s="434"/>
      <c r="BF19" s="434"/>
      <c r="BG19" s="434"/>
      <c r="BH19" s="434"/>
      <c r="BI19" s="434"/>
      <c r="BJ19" s="434"/>
      <c r="BK19" s="434"/>
      <c r="BL19" s="434"/>
      <c r="BM19" s="435"/>
      <c r="BN19" s="419">
        <v>4032280</v>
      </c>
      <c r="BO19" s="420"/>
      <c r="BP19" s="420"/>
      <c r="BQ19" s="420"/>
      <c r="BR19" s="420"/>
      <c r="BS19" s="420"/>
      <c r="BT19" s="420"/>
      <c r="BU19" s="421"/>
      <c r="BV19" s="419">
        <v>4098168</v>
      </c>
      <c r="BW19" s="420"/>
      <c r="BX19" s="420"/>
      <c r="BY19" s="420"/>
      <c r="BZ19" s="420"/>
      <c r="CA19" s="420"/>
      <c r="CB19" s="420"/>
      <c r="CC19" s="421"/>
      <c r="CD19" s="194"/>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81"/>
      <c r="B20" s="469" t="s">
        <v>162</v>
      </c>
      <c r="C20" s="470"/>
      <c r="D20" s="470"/>
      <c r="E20" s="471"/>
      <c r="F20" s="471"/>
      <c r="G20" s="471"/>
      <c r="H20" s="471"/>
      <c r="I20" s="471"/>
      <c r="J20" s="471"/>
      <c r="K20" s="471"/>
      <c r="L20" s="479">
        <v>3229</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94"/>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81"/>
      <c r="B21" s="466" t="s">
        <v>163</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94"/>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81"/>
      <c r="B22" s="395" t="s">
        <v>164</v>
      </c>
      <c r="C22" s="396"/>
      <c r="D22" s="397"/>
      <c r="E22" s="404" t="s">
        <v>1</v>
      </c>
      <c r="F22" s="405"/>
      <c r="G22" s="405"/>
      <c r="H22" s="405"/>
      <c r="I22" s="405"/>
      <c r="J22" s="405"/>
      <c r="K22" s="406"/>
      <c r="L22" s="404" t="s">
        <v>165</v>
      </c>
      <c r="M22" s="405"/>
      <c r="N22" s="405"/>
      <c r="O22" s="405"/>
      <c r="P22" s="406"/>
      <c r="Q22" s="410" t="s">
        <v>166</v>
      </c>
      <c r="R22" s="411"/>
      <c r="S22" s="411"/>
      <c r="T22" s="411"/>
      <c r="U22" s="411"/>
      <c r="V22" s="412"/>
      <c r="W22" s="461" t="s">
        <v>167</v>
      </c>
      <c r="X22" s="396"/>
      <c r="Y22" s="397"/>
      <c r="Z22" s="404" t="s">
        <v>1</v>
      </c>
      <c r="AA22" s="405"/>
      <c r="AB22" s="405"/>
      <c r="AC22" s="405"/>
      <c r="AD22" s="405"/>
      <c r="AE22" s="405"/>
      <c r="AF22" s="405"/>
      <c r="AG22" s="406"/>
      <c r="AH22" s="422" t="s">
        <v>168</v>
      </c>
      <c r="AI22" s="405"/>
      <c r="AJ22" s="405"/>
      <c r="AK22" s="405"/>
      <c r="AL22" s="406"/>
      <c r="AM22" s="422" t="s">
        <v>169</v>
      </c>
      <c r="AN22" s="423"/>
      <c r="AO22" s="423"/>
      <c r="AP22" s="423"/>
      <c r="AQ22" s="423"/>
      <c r="AR22" s="424"/>
      <c r="AS22" s="410" t="s">
        <v>166</v>
      </c>
      <c r="AT22" s="411"/>
      <c r="AU22" s="411"/>
      <c r="AV22" s="411"/>
      <c r="AW22" s="411"/>
      <c r="AX22" s="428"/>
      <c r="AY22" s="445" t="s">
        <v>170</v>
      </c>
      <c r="AZ22" s="446"/>
      <c r="BA22" s="446"/>
      <c r="BB22" s="446"/>
      <c r="BC22" s="446"/>
      <c r="BD22" s="446"/>
      <c r="BE22" s="446"/>
      <c r="BF22" s="446"/>
      <c r="BG22" s="446"/>
      <c r="BH22" s="446"/>
      <c r="BI22" s="446"/>
      <c r="BJ22" s="446"/>
      <c r="BK22" s="446"/>
      <c r="BL22" s="446"/>
      <c r="BM22" s="447"/>
      <c r="BN22" s="448">
        <v>3185052</v>
      </c>
      <c r="BO22" s="449"/>
      <c r="BP22" s="449"/>
      <c r="BQ22" s="449"/>
      <c r="BR22" s="449"/>
      <c r="BS22" s="449"/>
      <c r="BT22" s="449"/>
      <c r="BU22" s="450"/>
      <c r="BV22" s="448">
        <v>3361563</v>
      </c>
      <c r="BW22" s="449"/>
      <c r="BX22" s="449"/>
      <c r="BY22" s="449"/>
      <c r="BZ22" s="449"/>
      <c r="CA22" s="449"/>
      <c r="CB22" s="449"/>
      <c r="CC22" s="450"/>
      <c r="CD22" s="194"/>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81"/>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171</v>
      </c>
      <c r="AZ23" s="434"/>
      <c r="BA23" s="434"/>
      <c r="BB23" s="434"/>
      <c r="BC23" s="434"/>
      <c r="BD23" s="434"/>
      <c r="BE23" s="434"/>
      <c r="BF23" s="434"/>
      <c r="BG23" s="434"/>
      <c r="BH23" s="434"/>
      <c r="BI23" s="434"/>
      <c r="BJ23" s="434"/>
      <c r="BK23" s="434"/>
      <c r="BL23" s="434"/>
      <c r="BM23" s="435"/>
      <c r="BN23" s="419">
        <v>3129664</v>
      </c>
      <c r="BO23" s="420"/>
      <c r="BP23" s="420"/>
      <c r="BQ23" s="420"/>
      <c r="BR23" s="420"/>
      <c r="BS23" s="420"/>
      <c r="BT23" s="420"/>
      <c r="BU23" s="421"/>
      <c r="BV23" s="419">
        <v>3287973</v>
      </c>
      <c r="BW23" s="420"/>
      <c r="BX23" s="420"/>
      <c r="BY23" s="420"/>
      <c r="BZ23" s="420"/>
      <c r="CA23" s="420"/>
      <c r="CB23" s="420"/>
      <c r="CC23" s="421"/>
      <c r="CD23" s="194"/>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81"/>
      <c r="B24" s="398"/>
      <c r="C24" s="399"/>
      <c r="D24" s="400"/>
      <c r="E24" s="375" t="s">
        <v>172</v>
      </c>
      <c r="F24" s="376"/>
      <c r="G24" s="376"/>
      <c r="H24" s="376"/>
      <c r="I24" s="376"/>
      <c r="J24" s="376"/>
      <c r="K24" s="377"/>
      <c r="L24" s="372">
        <v>1</v>
      </c>
      <c r="M24" s="373"/>
      <c r="N24" s="373"/>
      <c r="O24" s="373"/>
      <c r="P24" s="374"/>
      <c r="Q24" s="372">
        <v>7650</v>
      </c>
      <c r="R24" s="373"/>
      <c r="S24" s="373"/>
      <c r="T24" s="373"/>
      <c r="U24" s="373"/>
      <c r="V24" s="374"/>
      <c r="W24" s="462"/>
      <c r="X24" s="399"/>
      <c r="Y24" s="400"/>
      <c r="Z24" s="375" t="s">
        <v>173</v>
      </c>
      <c r="AA24" s="376"/>
      <c r="AB24" s="376"/>
      <c r="AC24" s="376"/>
      <c r="AD24" s="376"/>
      <c r="AE24" s="376"/>
      <c r="AF24" s="376"/>
      <c r="AG24" s="377"/>
      <c r="AH24" s="372">
        <v>90</v>
      </c>
      <c r="AI24" s="373"/>
      <c r="AJ24" s="373"/>
      <c r="AK24" s="373"/>
      <c r="AL24" s="374"/>
      <c r="AM24" s="372">
        <v>268200</v>
      </c>
      <c r="AN24" s="373"/>
      <c r="AO24" s="373"/>
      <c r="AP24" s="373"/>
      <c r="AQ24" s="373"/>
      <c r="AR24" s="374"/>
      <c r="AS24" s="372">
        <v>2980</v>
      </c>
      <c r="AT24" s="373"/>
      <c r="AU24" s="373"/>
      <c r="AV24" s="373"/>
      <c r="AW24" s="373"/>
      <c r="AX24" s="432"/>
      <c r="AY24" s="392" t="s">
        <v>174</v>
      </c>
      <c r="AZ24" s="393"/>
      <c r="BA24" s="393"/>
      <c r="BB24" s="393"/>
      <c r="BC24" s="393"/>
      <c r="BD24" s="393"/>
      <c r="BE24" s="393"/>
      <c r="BF24" s="393"/>
      <c r="BG24" s="393"/>
      <c r="BH24" s="393"/>
      <c r="BI24" s="393"/>
      <c r="BJ24" s="393"/>
      <c r="BK24" s="393"/>
      <c r="BL24" s="393"/>
      <c r="BM24" s="394"/>
      <c r="BN24" s="419">
        <v>807904</v>
      </c>
      <c r="BO24" s="420"/>
      <c r="BP24" s="420"/>
      <c r="BQ24" s="420"/>
      <c r="BR24" s="420"/>
      <c r="BS24" s="420"/>
      <c r="BT24" s="420"/>
      <c r="BU24" s="421"/>
      <c r="BV24" s="419">
        <v>833815</v>
      </c>
      <c r="BW24" s="420"/>
      <c r="BX24" s="420"/>
      <c r="BY24" s="420"/>
      <c r="BZ24" s="420"/>
      <c r="CA24" s="420"/>
      <c r="CB24" s="420"/>
      <c r="CC24" s="421"/>
      <c r="CD24" s="194"/>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81"/>
      <c r="B25" s="398"/>
      <c r="C25" s="399"/>
      <c r="D25" s="400"/>
      <c r="E25" s="375" t="s">
        <v>175</v>
      </c>
      <c r="F25" s="376"/>
      <c r="G25" s="376"/>
      <c r="H25" s="376"/>
      <c r="I25" s="376"/>
      <c r="J25" s="376"/>
      <c r="K25" s="377"/>
      <c r="L25" s="372">
        <v>1</v>
      </c>
      <c r="M25" s="373"/>
      <c r="N25" s="373"/>
      <c r="O25" s="373"/>
      <c r="P25" s="374"/>
      <c r="Q25" s="372">
        <v>6340</v>
      </c>
      <c r="R25" s="373"/>
      <c r="S25" s="373"/>
      <c r="T25" s="373"/>
      <c r="U25" s="373"/>
      <c r="V25" s="374"/>
      <c r="W25" s="462"/>
      <c r="X25" s="399"/>
      <c r="Y25" s="400"/>
      <c r="Z25" s="375" t="s">
        <v>176</v>
      </c>
      <c r="AA25" s="376"/>
      <c r="AB25" s="376"/>
      <c r="AC25" s="376"/>
      <c r="AD25" s="376"/>
      <c r="AE25" s="376"/>
      <c r="AF25" s="376"/>
      <c r="AG25" s="377"/>
      <c r="AH25" s="372" t="s">
        <v>129</v>
      </c>
      <c r="AI25" s="373"/>
      <c r="AJ25" s="373"/>
      <c r="AK25" s="373"/>
      <c r="AL25" s="374"/>
      <c r="AM25" s="372" t="s">
        <v>138</v>
      </c>
      <c r="AN25" s="373"/>
      <c r="AO25" s="373"/>
      <c r="AP25" s="373"/>
      <c r="AQ25" s="373"/>
      <c r="AR25" s="374"/>
      <c r="AS25" s="372" t="s">
        <v>138</v>
      </c>
      <c r="AT25" s="373"/>
      <c r="AU25" s="373"/>
      <c r="AV25" s="373"/>
      <c r="AW25" s="373"/>
      <c r="AX25" s="432"/>
      <c r="AY25" s="445" t="s">
        <v>177</v>
      </c>
      <c r="AZ25" s="446"/>
      <c r="BA25" s="446"/>
      <c r="BB25" s="446"/>
      <c r="BC25" s="446"/>
      <c r="BD25" s="446"/>
      <c r="BE25" s="446"/>
      <c r="BF25" s="446"/>
      <c r="BG25" s="446"/>
      <c r="BH25" s="446"/>
      <c r="BI25" s="446"/>
      <c r="BJ25" s="446"/>
      <c r="BK25" s="446"/>
      <c r="BL25" s="446"/>
      <c r="BM25" s="447"/>
      <c r="BN25" s="448">
        <v>7932</v>
      </c>
      <c r="BO25" s="449"/>
      <c r="BP25" s="449"/>
      <c r="BQ25" s="449"/>
      <c r="BR25" s="449"/>
      <c r="BS25" s="449"/>
      <c r="BT25" s="449"/>
      <c r="BU25" s="450"/>
      <c r="BV25" s="448">
        <v>9838</v>
      </c>
      <c r="BW25" s="449"/>
      <c r="BX25" s="449"/>
      <c r="BY25" s="449"/>
      <c r="BZ25" s="449"/>
      <c r="CA25" s="449"/>
      <c r="CB25" s="449"/>
      <c r="CC25" s="450"/>
      <c r="CD25" s="194"/>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81"/>
      <c r="B26" s="398"/>
      <c r="C26" s="399"/>
      <c r="D26" s="400"/>
      <c r="E26" s="375" t="s">
        <v>178</v>
      </c>
      <c r="F26" s="376"/>
      <c r="G26" s="376"/>
      <c r="H26" s="376"/>
      <c r="I26" s="376"/>
      <c r="J26" s="376"/>
      <c r="K26" s="377"/>
      <c r="L26" s="372">
        <v>1</v>
      </c>
      <c r="M26" s="373"/>
      <c r="N26" s="373"/>
      <c r="O26" s="373"/>
      <c r="P26" s="374"/>
      <c r="Q26" s="372">
        <v>5800</v>
      </c>
      <c r="R26" s="373"/>
      <c r="S26" s="373"/>
      <c r="T26" s="373"/>
      <c r="U26" s="373"/>
      <c r="V26" s="374"/>
      <c r="W26" s="462"/>
      <c r="X26" s="399"/>
      <c r="Y26" s="400"/>
      <c r="Z26" s="375" t="s">
        <v>179</v>
      </c>
      <c r="AA26" s="430"/>
      <c r="AB26" s="430"/>
      <c r="AC26" s="430"/>
      <c r="AD26" s="430"/>
      <c r="AE26" s="430"/>
      <c r="AF26" s="430"/>
      <c r="AG26" s="431"/>
      <c r="AH26" s="372" t="s">
        <v>138</v>
      </c>
      <c r="AI26" s="373"/>
      <c r="AJ26" s="373"/>
      <c r="AK26" s="373"/>
      <c r="AL26" s="374"/>
      <c r="AM26" s="372" t="s">
        <v>138</v>
      </c>
      <c r="AN26" s="373"/>
      <c r="AO26" s="373"/>
      <c r="AP26" s="373"/>
      <c r="AQ26" s="373"/>
      <c r="AR26" s="374"/>
      <c r="AS26" s="372" t="s">
        <v>138</v>
      </c>
      <c r="AT26" s="373"/>
      <c r="AU26" s="373"/>
      <c r="AV26" s="373"/>
      <c r="AW26" s="373"/>
      <c r="AX26" s="432"/>
      <c r="AY26" s="459" t="s">
        <v>180</v>
      </c>
      <c r="AZ26" s="379"/>
      <c r="BA26" s="379"/>
      <c r="BB26" s="379"/>
      <c r="BC26" s="379"/>
      <c r="BD26" s="379"/>
      <c r="BE26" s="379"/>
      <c r="BF26" s="379"/>
      <c r="BG26" s="379"/>
      <c r="BH26" s="379"/>
      <c r="BI26" s="379"/>
      <c r="BJ26" s="379"/>
      <c r="BK26" s="379"/>
      <c r="BL26" s="379"/>
      <c r="BM26" s="460"/>
      <c r="BN26" s="419" t="s">
        <v>138</v>
      </c>
      <c r="BO26" s="420"/>
      <c r="BP26" s="420"/>
      <c r="BQ26" s="420"/>
      <c r="BR26" s="420"/>
      <c r="BS26" s="420"/>
      <c r="BT26" s="420"/>
      <c r="BU26" s="421"/>
      <c r="BV26" s="419" t="s">
        <v>138</v>
      </c>
      <c r="BW26" s="420"/>
      <c r="BX26" s="420"/>
      <c r="BY26" s="420"/>
      <c r="BZ26" s="420"/>
      <c r="CA26" s="420"/>
      <c r="CB26" s="420"/>
      <c r="CC26" s="421"/>
      <c r="CD26" s="194"/>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81"/>
      <c r="B27" s="398"/>
      <c r="C27" s="399"/>
      <c r="D27" s="400"/>
      <c r="E27" s="375" t="s">
        <v>181</v>
      </c>
      <c r="F27" s="376"/>
      <c r="G27" s="376"/>
      <c r="H27" s="376"/>
      <c r="I27" s="376"/>
      <c r="J27" s="376"/>
      <c r="K27" s="377"/>
      <c r="L27" s="372">
        <v>1</v>
      </c>
      <c r="M27" s="373"/>
      <c r="N27" s="373"/>
      <c r="O27" s="373"/>
      <c r="P27" s="374"/>
      <c r="Q27" s="372">
        <v>3000</v>
      </c>
      <c r="R27" s="373"/>
      <c r="S27" s="373"/>
      <c r="T27" s="373"/>
      <c r="U27" s="373"/>
      <c r="V27" s="374"/>
      <c r="W27" s="462"/>
      <c r="X27" s="399"/>
      <c r="Y27" s="400"/>
      <c r="Z27" s="375" t="s">
        <v>182</v>
      </c>
      <c r="AA27" s="376"/>
      <c r="AB27" s="376"/>
      <c r="AC27" s="376"/>
      <c r="AD27" s="376"/>
      <c r="AE27" s="376"/>
      <c r="AF27" s="376"/>
      <c r="AG27" s="377"/>
      <c r="AH27" s="372" t="s">
        <v>138</v>
      </c>
      <c r="AI27" s="373"/>
      <c r="AJ27" s="373"/>
      <c r="AK27" s="373"/>
      <c r="AL27" s="374"/>
      <c r="AM27" s="372" t="s">
        <v>138</v>
      </c>
      <c r="AN27" s="373"/>
      <c r="AO27" s="373"/>
      <c r="AP27" s="373"/>
      <c r="AQ27" s="373"/>
      <c r="AR27" s="374"/>
      <c r="AS27" s="372" t="s">
        <v>183</v>
      </c>
      <c r="AT27" s="373"/>
      <c r="AU27" s="373"/>
      <c r="AV27" s="373"/>
      <c r="AW27" s="373"/>
      <c r="AX27" s="432"/>
      <c r="AY27" s="456" t="s">
        <v>184</v>
      </c>
      <c r="AZ27" s="457"/>
      <c r="BA27" s="457"/>
      <c r="BB27" s="457"/>
      <c r="BC27" s="457"/>
      <c r="BD27" s="457"/>
      <c r="BE27" s="457"/>
      <c r="BF27" s="457"/>
      <c r="BG27" s="457"/>
      <c r="BH27" s="457"/>
      <c r="BI27" s="457"/>
      <c r="BJ27" s="457"/>
      <c r="BK27" s="457"/>
      <c r="BL27" s="457"/>
      <c r="BM27" s="458"/>
      <c r="BN27" s="453" t="s">
        <v>138</v>
      </c>
      <c r="BO27" s="454"/>
      <c r="BP27" s="454"/>
      <c r="BQ27" s="454"/>
      <c r="BR27" s="454"/>
      <c r="BS27" s="454"/>
      <c r="BT27" s="454"/>
      <c r="BU27" s="455"/>
      <c r="BV27" s="453" t="s">
        <v>138</v>
      </c>
      <c r="BW27" s="454"/>
      <c r="BX27" s="454"/>
      <c r="BY27" s="454"/>
      <c r="BZ27" s="454"/>
      <c r="CA27" s="454"/>
      <c r="CB27" s="454"/>
      <c r="CC27" s="455"/>
      <c r="CD27" s="196"/>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81"/>
      <c r="B28" s="398"/>
      <c r="C28" s="399"/>
      <c r="D28" s="400"/>
      <c r="E28" s="375" t="s">
        <v>185</v>
      </c>
      <c r="F28" s="376"/>
      <c r="G28" s="376"/>
      <c r="H28" s="376"/>
      <c r="I28" s="376"/>
      <c r="J28" s="376"/>
      <c r="K28" s="377"/>
      <c r="L28" s="372">
        <v>1</v>
      </c>
      <c r="M28" s="373"/>
      <c r="N28" s="373"/>
      <c r="O28" s="373"/>
      <c r="P28" s="374"/>
      <c r="Q28" s="372">
        <v>2450</v>
      </c>
      <c r="R28" s="373"/>
      <c r="S28" s="373"/>
      <c r="T28" s="373"/>
      <c r="U28" s="373"/>
      <c r="V28" s="374"/>
      <c r="W28" s="462"/>
      <c r="X28" s="399"/>
      <c r="Y28" s="400"/>
      <c r="Z28" s="375" t="s">
        <v>186</v>
      </c>
      <c r="AA28" s="376"/>
      <c r="AB28" s="376"/>
      <c r="AC28" s="376"/>
      <c r="AD28" s="376"/>
      <c r="AE28" s="376"/>
      <c r="AF28" s="376"/>
      <c r="AG28" s="377"/>
      <c r="AH28" s="372" t="s">
        <v>138</v>
      </c>
      <c r="AI28" s="373"/>
      <c r="AJ28" s="373"/>
      <c r="AK28" s="373"/>
      <c r="AL28" s="374"/>
      <c r="AM28" s="372" t="s">
        <v>129</v>
      </c>
      <c r="AN28" s="373"/>
      <c r="AO28" s="373"/>
      <c r="AP28" s="373"/>
      <c r="AQ28" s="373"/>
      <c r="AR28" s="374"/>
      <c r="AS28" s="372" t="s">
        <v>138</v>
      </c>
      <c r="AT28" s="373"/>
      <c r="AU28" s="373"/>
      <c r="AV28" s="373"/>
      <c r="AW28" s="373"/>
      <c r="AX28" s="432"/>
      <c r="AY28" s="436" t="s">
        <v>187</v>
      </c>
      <c r="AZ28" s="437"/>
      <c r="BA28" s="437"/>
      <c r="BB28" s="438"/>
      <c r="BC28" s="445" t="s">
        <v>50</v>
      </c>
      <c r="BD28" s="446"/>
      <c r="BE28" s="446"/>
      <c r="BF28" s="446"/>
      <c r="BG28" s="446"/>
      <c r="BH28" s="446"/>
      <c r="BI28" s="446"/>
      <c r="BJ28" s="446"/>
      <c r="BK28" s="446"/>
      <c r="BL28" s="446"/>
      <c r="BM28" s="447"/>
      <c r="BN28" s="448">
        <v>2461821</v>
      </c>
      <c r="BO28" s="449"/>
      <c r="BP28" s="449"/>
      <c r="BQ28" s="449"/>
      <c r="BR28" s="449"/>
      <c r="BS28" s="449"/>
      <c r="BT28" s="449"/>
      <c r="BU28" s="450"/>
      <c r="BV28" s="448">
        <v>2349280</v>
      </c>
      <c r="BW28" s="449"/>
      <c r="BX28" s="449"/>
      <c r="BY28" s="449"/>
      <c r="BZ28" s="449"/>
      <c r="CA28" s="449"/>
      <c r="CB28" s="449"/>
      <c r="CC28" s="450"/>
      <c r="CD28" s="194"/>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81"/>
      <c r="B29" s="398"/>
      <c r="C29" s="399"/>
      <c r="D29" s="400"/>
      <c r="E29" s="375" t="s">
        <v>188</v>
      </c>
      <c r="F29" s="376"/>
      <c r="G29" s="376"/>
      <c r="H29" s="376"/>
      <c r="I29" s="376"/>
      <c r="J29" s="376"/>
      <c r="K29" s="377"/>
      <c r="L29" s="372">
        <v>10</v>
      </c>
      <c r="M29" s="373"/>
      <c r="N29" s="373"/>
      <c r="O29" s="373"/>
      <c r="P29" s="374"/>
      <c r="Q29" s="372">
        <v>2250</v>
      </c>
      <c r="R29" s="373"/>
      <c r="S29" s="373"/>
      <c r="T29" s="373"/>
      <c r="U29" s="373"/>
      <c r="V29" s="374"/>
      <c r="W29" s="463"/>
      <c r="X29" s="464"/>
      <c r="Y29" s="465"/>
      <c r="Z29" s="375" t="s">
        <v>189</v>
      </c>
      <c r="AA29" s="376"/>
      <c r="AB29" s="376"/>
      <c r="AC29" s="376"/>
      <c r="AD29" s="376"/>
      <c r="AE29" s="376"/>
      <c r="AF29" s="376"/>
      <c r="AG29" s="377"/>
      <c r="AH29" s="372">
        <v>90</v>
      </c>
      <c r="AI29" s="373"/>
      <c r="AJ29" s="373"/>
      <c r="AK29" s="373"/>
      <c r="AL29" s="374"/>
      <c r="AM29" s="372">
        <v>268200</v>
      </c>
      <c r="AN29" s="373"/>
      <c r="AO29" s="373"/>
      <c r="AP29" s="373"/>
      <c r="AQ29" s="373"/>
      <c r="AR29" s="374"/>
      <c r="AS29" s="372">
        <v>2980</v>
      </c>
      <c r="AT29" s="373"/>
      <c r="AU29" s="373"/>
      <c r="AV29" s="373"/>
      <c r="AW29" s="373"/>
      <c r="AX29" s="432"/>
      <c r="AY29" s="439"/>
      <c r="AZ29" s="440"/>
      <c r="BA29" s="440"/>
      <c r="BB29" s="441"/>
      <c r="BC29" s="433" t="s">
        <v>190</v>
      </c>
      <c r="BD29" s="434"/>
      <c r="BE29" s="434"/>
      <c r="BF29" s="434"/>
      <c r="BG29" s="434"/>
      <c r="BH29" s="434"/>
      <c r="BI29" s="434"/>
      <c r="BJ29" s="434"/>
      <c r="BK29" s="434"/>
      <c r="BL29" s="434"/>
      <c r="BM29" s="435"/>
      <c r="BN29" s="419">
        <v>241045</v>
      </c>
      <c r="BO29" s="420"/>
      <c r="BP29" s="420"/>
      <c r="BQ29" s="420"/>
      <c r="BR29" s="420"/>
      <c r="BS29" s="420"/>
      <c r="BT29" s="420"/>
      <c r="BU29" s="421"/>
      <c r="BV29" s="419">
        <v>91045</v>
      </c>
      <c r="BW29" s="420"/>
      <c r="BX29" s="420"/>
      <c r="BY29" s="420"/>
      <c r="BZ29" s="420"/>
      <c r="CA29" s="420"/>
      <c r="CB29" s="420"/>
      <c r="CC29" s="421"/>
      <c r="CD29" s="196"/>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81"/>
      <c r="B30" s="401"/>
      <c r="C30" s="402"/>
      <c r="D30" s="403"/>
      <c r="E30" s="380"/>
      <c r="F30" s="381"/>
      <c r="G30" s="381"/>
      <c r="H30" s="381"/>
      <c r="I30" s="381"/>
      <c r="J30" s="381"/>
      <c r="K30" s="382"/>
      <c r="L30" s="383"/>
      <c r="M30" s="384"/>
      <c r="N30" s="384"/>
      <c r="O30" s="384"/>
      <c r="P30" s="385"/>
      <c r="Q30" s="383"/>
      <c r="R30" s="384"/>
      <c r="S30" s="384"/>
      <c r="T30" s="384"/>
      <c r="U30" s="384"/>
      <c r="V30" s="385"/>
      <c r="W30" s="386" t="s">
        <v>191</v>
      </c>
      <c r="X30" s="387"/>
      <c r="Y30" s="387"/>
      <c r="Z30" s="387"/>
      <c r="AA30" s="387"/>
      <c r="AB30" s="387"/>
      <c r="AC30" s="387"/>
      <c r="AD30" s="387"/>
      <c r="AE30" s="387"/>
      <c r="AF30" s="387"/>
      <c r="AG30" s="388"/>
      <c r="AH30" s="389">
        <v>95.8</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52</v>
      </c>
      <c r="BD30" s="393"/>
      <c r="BE30" s="393"/>
      <c r="BF30" s="393"/>
      <c r="BG30" s="393"/>
      <c r="BH30" s="393"/>
      <c r="BI30" s="393"/>
      <c r="BJ30" s="393"/>
      <c r="BK30" s="393"/>
      <c r="BL30" s="393"/>
      <c r="BM30" s="394"/>
      <c r="BN30" s="453">
        <v>2824196</v>
      </c>
      <c r="BO30" s="454"/>
      <c r="BP30" s="454"/>
      <c r="BQ30" s="454"/>
      <c r="BR30" s="454"/>
      <c r="BS30" s="454"/>
      <c r="BT30" s="454"/>
      <c r="BU30" s="455"/>
      <c r="BV30" s="453">
        <v>2500547</v>
      </c>
      <c r="BW30" s="454"/>
      <c r="BX30" s="454"/>
      <c r="BY30" s="454"/>
      <c r="BZ30" s="454"/>
      <c r="CA30" s="454"/>
      <c r="CB30" s="454"/>
      <c r="CC30" s="455"/>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378" t="s">
        <v>192</v>
      </c>
      <c r="D32" s="378"/>
      <c r="E32" s="378"/>
      <c r="F32" s="378"/>
      <c r="G32" s="378"/>
      <c r="H32" s="378"/>
      <c r="I32" s="378"/>
      <c r="J32" s="378"/>
      <c r="K32" s="378"/>
      <c r="L32" s="378"/>
      <c r="M32" s="378"/>
      <c r="N32" s="378"/>
      <c r="O32" s="378"/>
      <c r="P32" s="378"/>
      <c r="Q32" s="378"/>
      <c r="R32" s="378"/>
      <c r="S32" s="378"/>
      <c r="U32" s="379" t="s">
        <v>193</v>
      </c>
      <c r="V32" s="379"/>
      <c r="W32" s="379"/>
      <c r="X32" s="379"/>
      <c r="Y32" s="379"/>
      <c r="Z32" s="379"/>
      <c r="AA32" s="379"/>
      <c r="AB32" s="379"/>
      <c r="AC32" s="379"/>
      <c r="AD32" s="379"/>
      <c r="AE32" s="379"/>
      <c r="AF32" s="379"/>
      <c r="AG32" s="379"/>
      <c r="AH32" s="379"/>
      <c r="AI32" s="379"/>
      <c r="AJ32" s="379"/>
      <c r="AK32" s="379"/>
      <c r="AM32" s="379" t="s">
        <v>194</v>
      </c>
      <c r="AN32" s="379"/>
      <c r="AO32" s="379"/>
      <c r="AP32" s="379"/>
      <c r="AQ32" s="379"/>
      <c r="AR32" s="379"/>
      <c r="AS32" s="379"/>
      <c r="AT32" s="379"/>
      <c r="AU32" s="379"/>
      <c r="AV32" s="379"/>
      <c r="AW32" s="379"/>
      <c r="AX32" s="379"/>
      <c r="AY32" s="379"/>
      <c r="AZ32" s="379"/>
      <c r="BA32" s="379"/>
      <c r="BB32" s="379"/>
      <c r="BC32" s="379"/>
      <c r="BE32" s="379" t="s">
        <v>195</v>
      </c>
      <c r="BF32" s="379"/>
      <c r="BG32" s="379"/>
      <c r="BH32" s="379"/>
      <c r="BI32" s="379"/>
      <c r="BJ32" s="379"/>
      <c r="BK32" s="379"/>
      <c r="BL32" s="379"/>
      <c r="BM32" s="379"/>
      <c r="BN32" s="379"/>
      <c r="BO32" s="379"/>
      <c r="BP32" s="379"/>
      <c r="BQ32" s="379"/>
      <c r="BR32" s="379"/>
      <c r="BS32" s="379"/>
      <c r="BT32" s="379"/>
      <c r="BU32" s="379"/>
      <c r="BW32" s="379" t="s">
        <v>196</v>
      </c>
      <c r="BX32" s="379"/>
      <c r="BY32" s="379"/>
      <c r="BZ32" s="379"/>
      <c r="CA32" s="379"/>
      <c r="CB32" s="379"/>
      <c r="CC32" s="379"/>
      <c r="CD32" s="379"/>
      <c r="CE32" s="379"/>
      <c r="CF32" s="379"/>
      <c r="CG32" s="379"/>
      <c r="CH32" s="379"/>
      <c r="CI32" s="379"/>
      <c r="CJ32" s="379"/>
      <c r="CK32" s="379"/>
      <c r="CL32" s="379"/>
      <c r="CM32" s="379"/>
      <c r="CO32" s="379" t="s">
        <v>197</v>
      </c>
      <c r="CP32" s="379"/>
      <c r="CQ32" s="379"/>
      <c r="CR32" s="379"/>
      <c r="CS32" s="379"/>
      <c r="CT32" s="379"/>
      <c r="CU32" s="379"/>
      <c r="CV32" s="379"/>
      <c r="CW32" s="379"/>
      <c r="CX32" s="379"/>
      <c r="CY32" s="379"/>
      <c r="CZ32" s="379"/>
      <c r="DA32" s="379"/>
      <c r="DB32" s="379"/>
      <c r="DC32" s="379"/>
      <c r="DD32" s="379"/>
      <c r="DE32" s="379"/>
      <c r="DI32" s="204"/>
    </row>
    <row r="33" spans="1:113" ht="13.5" customHeight="1" x14ac:dyDescent="0.15">
      <c r="A33" s="181"/>
      <c r="B33" s="205"/>
      <c r="C33" s="371" t="s">
        <v>198</v>
      </c>
      <c r="D33" s="371"/>
      <c r="E33" s="370" t="s">
        <v>199</v>
      </c>
      <c r="F33" s="370"/>
      <c r="G33" s="370"/>
      <c r="H33" s="370"/>
      <c r="I33" s="370"/>
      <c r="J33" s="370"/>
      <c r="K33" s="370"/>
      <c r="L33" s="370"/>
      <c r="M33" s="370"/>
      <c r="N33" s="370"/>
      <c r="O33" s="370"/>
      <c r="P33" s="370"/>
      <c r="Q33" s="370"/>
      <c r="R33" s="370"/>
      <c r="S33" s="370"/>
      <c r="T33" s="206"/>
      <c r="U33" s="371" t="s">
        <v>198</v>
      </c>
      <c r="V33" s="371"/>
      <c r="W33" s="370" t="s">
        <v>200</v>
      </c>
      <c r="X33" s="370"/>
      <c r="Y33" s="370"/>
      <c r="Z33" s="370"/>
      <c r="AA33" s="370"/>
      <c r="AB33" s="370"/>
      <c r="AC33" s="370"/>
      <c r="AD33" s="370"/>
      <c r="AE33" s="370"/>
      <c r="AF33" s="370"/>
      <c r="AG33" s="370"/>
      <c r="AH33" s="370"/>
      <c r="AI33" s="370"/>
      <c r="AJ33" s="370"/>
      <c r="AK33" s="370"/>
      <c r="AL33" s="206"/>
      <c r="AM33" s="371" t="s">
        <v>201</v>
      </c>
      <c r="AN33" s="371"/>
      <c r="AO33" s="370" t="s">
        <v>199</v>
      </c>
      <c r="AP33" s="370"/>
      <c r="AQ33" s="370"/>
      <c r="AR33" s="370"/>
      <c r="AS33" s="370"/>
      <c r="AT33" s="370"/>
      <c r="AU33" s="370"/>
      <c r="AV33" s="370"/>
      <c r="AW33" s="370"/>
      <c r="AX33" s="370"/>
      <c r="AY33" s="370"/>
      <c r="AZ33" s="370"/>
      <c r="BA33" s="370"/>
      <c r="BB33" s="370"/>
      <c r="BC33" s="370"/>
      <c r="BD33" s="207"/>
      <c r="BE33" s="370" t="s">
        <v>202</v>
      </c>
      <c r="BF33" s="370"/>
      <c r="BG33" s="370" t="s">
        <v>203</v>
      </c>
      <c r="BH33" s="370"/>
      <c r="BI33" s="370"/>
      <c r="BJ33" s="370"/>
      <c r="BK33" s="370"/>
      <c r="BL33" s="370"/>
      <c r="BM33" s="370"/>
      <c r="BN33" s="370"/>
      <c r="BO33" s="370"/>
      <c r="BP33" s="370"/>
      <c r="BQ33" s="370"/>
      <c r="BR33" s="370"/>
      <c r="BS33" s="370"/>
      <c r="BT33" s="370"/>
      <c r="BU33" s="370"/>
      <c r="BV33" s="207"/>
      <c r="BW33" s="371" t="s">
        <v>202</v>
      </c>
      <c r="BX33" s="371"/>
      <c r="BY33" s="370" t="s">
        <v>204</v>
      </c>
      <c r="BZ33" s="370"/>
      <c r="CA33" s="370"/>
      <c r="CB33" s="370"/>
      <c r="CC33" s="370"/>
      <c r="CD33" s="370"/>
      <c r="CE33" s="370"/>
      <c r="CF33" s="370"/>
      <c r="CG33" s="370"/>
      <c r="CH33" s="370"/>
      <c r="CI33" s="370"/>
      <c r="CJ33" s="370"/>
      <c r="CK33" s="370"/>
      <c r="CL33" s="370"/>
      <c r="CM33" s="370"/>
      <c r="CN33" s="206"/>
      <c r="CO33" s="371" t="s">
        <v>198</v>
      </c>
      <c r="CP33" s="371"/>
      <c r="CQ33" s="370" t="s">
        <v>205</v>
      </c>
      <c r="CR33" s="370"/>
      <c r="CS33" s="370"/>
      <c r="CT33" s="370"/>
      <c r="CU33" s="370"/>
      <c r="CV33" s="370"/>
      <c r="CW33" s="370"/>
      <c r="CX33" s="370"/>
      <c r="CY33" s="370"/>
      <c r="CZ33" s="370"/>
      <c r="DA33" s="370"/>
      <c r="DB33" s="370"/>
      <c r="DC33" s="370"/>
      <c r="DD33" s="370"/>
      <c r="DE33" s="370"/>
      <c r="DF33" s="206"/>
      <c r="DG33" s="369" t="s">
        <v>206</v>
      </c>
      <c r="DH33" s="369"/>
      <c r="DI33" s="208"/>
    </row>
    <row r="34" spans="1:113" ht="32.25" customHeight="1" x14ac:dyDescent="0.15">
      <c r="A34" s="181"/>
      <c r="B34" s="205"/>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81"/>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81"/>
      <c r="AM34" s="367">
        <f>IF(AO34="","",MAX(C34:D43,U34:V43)+1)</f>
        <v>5</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81"/>
      <c r="BE34" s="367">
        <f>IF(BG34="","",MAX(C34:D43,U34:V43,AM34:AN43)+1)</f>
        <v>8</v>
      </c>
      <c r="BF34" s="367"/>
      <c r="BG34" s="368" t="str">
        <f>IF('各会計、関係団体の財政状況及び健全化判断比率'!B34="","",'各会計、関係団体の財政状況及び健全化判断比率'!B34)</f>
        <v>公共下水道事業特別会計</v>
      </c>
      <c r="BH34" s="368"/>
      <c r="BI34" s="368"/>
      <c r="BJ34" s="368"/>
      <c r="BK34" s="368"/>
      <c r="BL34" s="368"/>
      <c r="BM34" s="368"/>
      <c r="BN34" s="368"/>
      <c r="BO34" s="368"/>
      <c r="BP34" s="368"/>
      <c r="BQ34" s="368"/>
      <c r="BR34" s="368"/>
      <c r="BS34" s="368"/>
      <c r="BT34" s="368"/>
      <c r="BU34" s="368"/>
      <c r="BV34" s="181"/>
      <c r="BW34" s="367">
        <f>IF(BY34="","",MAX(C34:D43,U34:V43,AM34:AN43,BE34:BF43)+1)</f>
        <v>10</v>
      </c>
      <c r="BX34" s="367"/>
      <c r="BY34" s="368" t="str">
        <f>IF('各会計、関係団体の財政状況及び健全化判断比率'!B68="","",'各会計、関係団体の財政状況及び健全化判断比率'!B68)</f>
        <v>吾妻広域町村圏振興整備組合（一般会計）</v>
      </c>
      <c r="BZ34" s="368"/>
      <c r="CA34" s="368"/>
      <c r="CB34" s="368"/>
      <c r="CC34" s="368"/>
      <c r="CD34" s="368"/>
      <c r="CE34" s="368"/>
      <c r="CF34" s="368"/>
      <c r="CG34" s="368"/>
      <c r="CH34" s="368"/>
      <c r="CI34" s="368"/>
      <c r="CJ34" s="368"/>
      <c r="CK34" s="368"/>
      <c r="CL34" s="368"/>
      <c r="CM34" s="368"/>
      <c r="CN34" s="181"/>
      <c r="CO34" s="367">
        <f>IF(CQ34="","",MAX(C34:D43,U34:V43,AM34:AN43,BE34:BF43,BW34:BX43)+1)</f>
        <v>19</v>
      </c>
      <c r="CP34" s="367"/>
      <c r="CQ34" s="368" t="str">
        <f>IF('各会計、関係団体の財政状況及び健全化判断比率'!BS7="","",'各会計、関係団体の財政状況及び健全化判断比率'!BS7)</f>
        <v>草津観光公社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208"/>
    </row>
    <row r="35" spans="1:113" ht="32.25" customHeight="1" x14ac:dyDescent="0.15">
      <c r="A35" s="181"/>
      <c r="B35" s="205"/>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81"/>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81"/>
      <c r="AM35" s="367">
        <f t="shared" ref="AM35:AM43" si="0">IF(AO35="","",AM34+1)</f>
        <v>6</v>
      </c>
      <c r="AN35" s="367"/>
      <c r="AO35" s="368" t="str">
        <f>IF('各会計、関係団体の財政状況及び健全化判断比率'!B32="","",'各会計、関係団体の財政状況及び健全化判断比率'!B32)</f>
        <v>温泉温水供給事業会計</v>
      </c>
      <c r="AP35" s="368"/>
      <c r="AQ35" s="368"/>
      <c r="AR35" s="368"/>
      <c r="AS35" s="368"/>
      <c r="AT35" s="368"/>
      <c r="AU35" s="368"/>
      <c r="AV35" s="368"/>
      <c r="AW35" s="368"/>
      <c r="AX35" s="368"/>
      <c r="AY35" s="368"/>
      <c r="AZ35" s="368"/>
      <c r="BA35" s="368"/>
      <c r="BB35" s="368"/>
      <c r="BC35" s="368"/>
      <c r="BD35" s="181"/>
      <c r="BE35" s="367">
        <f t="shared" ref="BE35:BE43" si="1">IF(BG35="","",BE34+1)</f>
        <v>9</v>
      </c>
      <c r="BF35" s="367"/>
      <c r="BG35" s="368" t="str">
        <f>IF('各会計、関係団体の財政状況及び健全化判断比率'!B35="","",'各会計、関係団体の財政状況及び健全化判断比率'!B35)</f>
        <v>前口簡易水道事業特別会計</v>
      </c>
      <c r="BH35" s="368"/>
      <c r="BI35" s="368"/>
      <c r="BJ35" s="368"/>
      <c r="BK35" s="368"/>
      <c r="BL35" s="368"/>
      <c r="BM35" s="368"/>
      <c r="BN35" s="368"/>
      <c r="BO35" s="368"/>
      <c r="BP35" s="368"/>
      <c r="BQ35" s="368"/>
      <c r="BR35" s="368"/>
      <c r="BS35" s="368"/>
      <c r="BT35" s="368"/>
      <c r="BU35" s="368"/>
      <c r="BV35" s="181"/>
      <c r="BW35" s="367">
        <f t="shared" ref="BW35:BW43" si="2">IF(BY35="","",BW34+1)</f>
        <v>11</v>
      </c>
      <c r="BX35" s="367"/>
      <c r="BY35" s="368" t="str">
        <f>IF('各会計、関係団体の財政状況及び健全化判断比率'!B69="","",'各会計、関係団体の財政状況及び健全化判断比率'!B69)</f>
        <v>吾妻広域町村圏振興整備組合（病院事業）</v>
      </c>
      <c r="BZ35" s="368"/>
      <c r="CA35" s="368"/>
      <c r="CB35" s="368"/>
      <c r="CC35" s="368"/>
      <c r="CD35" s="368"/>
      <c r="CE35" s="368"/>
      <c r="CF35" s="368"/>
      <c r="CG35" s="368"/>
      <c r="CH35" s="368"/>
      <c r="CI35" s="368"/>
      <c r="CJ35" s="368"/>
      <c r="CK35" s="368"/>
      <c r="CL35" s="368"/>
      <c r="CM35" s="368"/>
      <c r="CN35" s="181"/>
      <c r="CO35" s="367">
        <f t="shared" ref="CO35:CO43" si="3">IF(CQ35="","",CO34+1)</f>
        <v>20</v>
      </c>
      <c r="CP35" s="367"/>
      <c r="CQ35" s="368" t="str">
        <f>IF('各会計、関係団体の財政状況及び健全化判断比率'!BS8="","",'各会計、関係団体の財政状況及び健全化判断比率'!BS8)</f>
        <v>ザスパ</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208"/>
    </row>
    <row r="36" spans="1:113" ht="32.25" customHeight="1" x14ac:dyDescent="0.15">
      <c r="A36" s="181"/>
      <c r="B36" s="205"/>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81"/>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81"/>
      <c r="AM36" s="367">
        <f t="shared" si="0"/>
        <v>7</v>
      </c>
      <c r="AN36" s="367"/>
      <c r="AO36" s="368" t="str">
        <f>IF('各会計、関係団体の財政状況及び健全化判断比率'!B33="","",'各会計、関係団体の財政状況及び健全化判断比率'!B33)</f>
        <v>千客万来事業会計</v>
      </c>
      <c r="AP36" s="368"/>
      <c r="AQ36" s="368"/>
      <c r="AR36" s="368"/>
      <c r="AS36" s="368"/>
      <c r="AT36" s="368"/>
      <c r="AU36" s="368"/>
      <c r="AV36" s="368"/>
      <c r="AW36" s="368"/>
      <c r="AX36" s="368"/>
      <c r="AY36" s="368"/>
      <c r="AZ36" s="368"/>
      <c r="BA36" s="368"/>
      <c r="BB36" s="368"/>
      <c r="BC36" s="368"/>
      <c r="BD36" s="181"/>
      <c r="BE36" s="367" t="str">
        <f t="shared" si="1"/>
        <v/>
      </c>
      <c r="BF36" s="367"/>
      <c r="BG36" s="368"/>
      <c r="BH36" s="368"/>
      <c r="BI36" s="368"/>
      <c r="BJ36" s="368"/>
      <c r="BK36" s="368"/>
      <c r="BL36" s="368"/>
      <c r="BM36" s="368"/>
      <c r="BN36" s="368"/>
      <c r="BO36" s="368"/>
      <c r="BP36" s="368"/>
      <c r="BQ36" s="368"/>
      <c r="BR36" s="368"/>
      <c r="BS36" s="368"/>
      <c r="BT36" s="368"/>
      <c r="BU36" s="368"/>
      <c r="BV36" s="181"/>
      <c r="BW36" s="367">
        <f t="shared" si="2"/>
        <v>12</v>
      </c>
      <c r="BX36" s="367"/>
      <c r="BY36" s="368" t="str">
        <f>IF('各会計、関係団体の財政状況及び健全化判断比率'!B70="","",'各会計、関係団体の財政状況及び健全化判断比率'!B70)</f>
        <v>西吾妻衛生施設組合</v>
      </c>
      <c r="BZ36" s="368"/>
      <c r="CA36" s="368"/>
      <c r="CB36" s="368"/>
      <c r="CC36" s="368"/>
      <c r="CD36" s="368"/>
      <c r="CE36" s="368"/>
      <c r="CF36" s="368"/>
      <c r="CG36" s="368"/>
      <c r="CH36" s="368"/>
      <c r="CI36" s="368"/>
      <c r="CJ36" s="368"/>
      <c r="CK36" s="368"/>
      <c r="CL36" s="368"/>
      <c r="CM36" s="368"/>
      <c r="CN36" s="181"/>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208"/>
    </row>
    <row r="37" spans="1:113" ht="32.25" customHeight="1" x14ac:dyDescent="0.15">
      <c r="A37" s="181"/>
      <c r="B37" s="205"/>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81"/>
      <c r="U37" s="367" t="str">
        <f t="shared" si="4"/>
        <v/>
      </c>
      <c r="V37" s="367"/>
      <c r="W37" s="368"/>
      <c r="X37" s="368"/>
      <c r="Y37" s="368"/>
      <c r="Z37" s="368"/>
      <c r="AA37" s="368"/>
      <c r="AB37" s="368"/>
      <c r="AC37" s="368"/>
      <c r="AD37" s="368"/>
      <c r="AE37" s="368"/>
      <c r="AF37" s="368"/>
      <c r="AG37" s="368"/>
      <c r="AH37" s="368"/>
      <c r="AI37" s="368"/>
      <c r="AJ37" s="368"/>
      <c r="AK37" s="368"/>
      <c r="AL37" s="181"/>
      <c r="AM37" s="367" t="str">
        <f t="shared" si="0"/>
        <v/>
      </c>
      <c r="AN37" s="367"/>
      <c r="AO37" s="368"/>
      <c r="AP37" s="368"/>
      <c r="AQ37" s="368"/>
      <c r="AR37" s="368"/>
      <c r="AS37" s="368"/>
      <c r="AT37" s="368"/>
      <c r="AU37" s="368"/>
      <c r="AV37" s="368"/>
      <c r="AW37" s="368"/>
      <c r="AX37" s="368"/>
      <c r="AY37" s="368"/>
      <c r="AZ37" s="368"/>
      <c r="BA37" s="368"/>
      <c r="BB37" s="368"/>
      <c r="BC37" s="368"/>
      <c r="BD37" s="181"/>
      <c r="BE37" s="367" t="str">
        <f t="shared" si="1"/>
        <v/>
      </c>
      <c r="BF37" s="367"/>
      <c r="BG37" s="368"/>
      <c r="BH37" s="368"/>
      <c r="BI37" s="368"/>
      <c r="BJ37" s="368"/>
      <c r="BK37" s="368"/>
      <c r="BL37" s="368"/>
      <c r="BM37" s="368"/>
      <c r="BN37" s="368"/>
      <c r="BO37" s="368"/>
      <c r="BP37" s="368"/>
      <c r="BQ37" s="368"/>
      <c r="BR37" s="368"/>
      <c r="BS37" s="368"/>
      <c r="BT37" s="368"/>
      <c r="BU37" s="368"/>
      <c r="BV37" s="181"/>
      <c r="BW37" s="367">
        <f t="shared" si="2"/>
        <v>13</v>
      </c>
      <c r="BX37" s="367"/>
      <c r="BY37" s="368" t="str">
        <f>IF('各会計、関係団体の財政状況及び健全化判断比率'!B71="","",'各会計、関係団体の財政状況及び健全化判断比率'!B71)</f>
        <v>群馬県後期高齢者医療広域連合（一般会計）</v>
      </c>
      <c r="BZ37" s="368"/>
      <c r="CA37" s="368"/>
      <c r="CB37" s="368"/>
      <c r="CC37" s="368"/>
      <c r="CD37" s="368"/>
      <c r="CE37" s="368"/>
      <c r="CF37" s="368"/>
      <c r="CG37" s="368"/>
      <c r="CH37" s="368"/>
      <c r="CI37" s="368"/>
      <c r="CJ37" s="368"/>
      <c r="CK37" s="368"/>
      <c r="CL37" s="368"/>
      <c r="CM37" s="368"/>
      <c r="CN37" s="181"/>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208"/>
    </row>
    <row r="38" spans="1:113" ht="32.25" customHeight="1" x14ac:dyDescent="0.15">
      <c r="A38" s="181"/>
      <c r="B38" s="205"/>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81"/>
      <c r="U38" s="367" t="str">
        <f t="shared" si="4"/>
        <v/>
      </c>
      <c r="V38" s="367"/>
      <c r="W38" s="368"/>
      <c r="X38" s="368"/>
      <c r="Y38" s="368"/>
      <c r="Z38" s="368"/>
      <c r="AA38" s="368"/>
      <c r="AB38" s="368"/>
      <c r="AC38" s="368"/>
      <c r="AD38" s="368"/>
      <c r="AE38" s="368"/>
      <c r="AF38" s="368"/>
      <c r="AG38" s="368"/>
      <c r="AH38" s="368"/>
      <c r="AI38" s="368"/>
      <c r="AJ38" s="368"/>
      <c r="AK38" s="368"/>
      <c r="AL38" s="181"/>
      <c r="AM38" s="367" t="str">
        <f t="shared" si="0"/>
        <v/>
      </c>
      <c r="AN38" s="367"/>
      <c r="AO38" s="368"/>
      <c r="AP38" s="368"/>
      <c r="AQ38" s="368"/>
      <c r="AR38" s="368"/>
      <c r="AS38" s="368"/>
      <c r="AT38" s="368"/>
      <c r="AU38" s="368"/>
      <c r="AV38" s="368"/>
      <c r="AW38" s="368"/>
      <c r="AX38" s="368"/>
      <c r="AY38" s="368"/>
      <c r="AZ38" s="368"/>
      <c r="BA38" s="368"/>
      <c r="BB38" s="368"/>
      <c r="BC38" s="368"/>
      <c r="BD38" s="181"/>
      <c r="BE38" s="367" t="str">
        <f t="shared" si="1"/>
        <v/>
      </c>
      <c r="BF38" s="367"/>
      <c r="BG38" s="368"/>
      <c r="BH38" s="368"/>
      <c r="BI38" s="368"/>
      <c r="BJ38" s="368"/>
      <c r="BK38" s="368"/>
      <c r="BL38" s="368"/>
      <c r="BM38" s="368"/>
      <c r="BN38" s="368"/>
      <c r="BO38" s="368"/>
      <c r="BP38" s="368"/>
      <c r="BQ38" s="368"/>
      <c r="BR38" s="368"/>
      <c r="BS38" s="368"/>
      <c r="BT38" s="368"/>
      <c r="BU38" s="368"/>
      <c r="BV38" s="181"/>
      <c r="BW38" s="367">
        <f t="shared" si="2"/>
        <v>14</v>
      </c>
      <c r="BX38" s="367"/>
      <c r="BY38" s="368" t="str">
        <f>IF('各会計、関係団体の財政状況及び健全化判断比率'!B72="","",'各会計、関係団体の財政状況及び健全化判断比率'!B72)</f>
        <v>群馬県後期高齢者医療広域連合（事業会計）</v>
      </c>
      <c r="BZ38" s="368"/>
      <c r="CA38" s="368"/>
      <c r="CB38" s="368"/>
      <c r="CC38" s="368"/>
      <c r="CD38" s="368"/>
      <c r="CE38" s="368"/>
      <c r="CF38" s="368"/>
      <c r="CG38" s="368"/>
      <c r="CH38" s="368"/>
      <c r="CI38" s="368"/>
      <c r="CJ38" s="368"/>
      <c r="CK38" s="368"/>
      <c r="CL38" s="368"/>
      <c r="CM38" s="368"/>
      <c r="CN38" s="181"/>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208"/>
    </row>
    <row r="39" spans="1:113" ht="32.25" customHeight="1" x14ac:dyDescent="0.15">
      <c r="A39" s="181"/>
      <c r="B39" s="205"/>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81"/>
      <c r="U39" s="367" t="str">
        <f t="shared" si="4"/>
        <v/>
      </c>
      <c r="V39" s="367"/>
      <c r="W39" s="368"/>
      <c r="X39" s="368"/>
      <c r="Y39" s="368"/>
      <c r="Z39" s="368"/>
      <c r="AA39" s="368"/>
      <c r="AB39" s="368"/>
      <c r="AC39" s="368"/>
      <c r="AD39" s="368"/>
      <c r="AE39" s="368"/>
      <c r="AF39" s="368"/>
      <c r="AG39" s="368"/>
      <c r="AH39" s="368"/>
      <c r="AI39" s="368"/>
      <c r="AJ39" s="368"/>
      <c r="AK39" s="368"/>
      <c r="AL39" s="181"/>
      <c r="AM39" s="367" t="str">
        <f t="shared" si="0"/>
        <v/>
      </c>
      <c r="AN39" s="367"/>
      <c r="AO39" s="368"/>
      <c r="AP39" s="368"/>
      <c r="AQ39" s="368"/>
      <c r="AR39" s="368"/>
      <c r="AS39" s="368"/>
      <c r="AT39" s="368"/>
      <c r="AU39" s="368"/>
      <c r="AV39" s="368"/>
      <c r="AW39" s="368"/>
      <c r="AX39" s="368"/>
      <c r="AY39" s="368"/>
      <c r="AZ39" s="368"/>
      <c r="BA39" s="368"/>
      <c r="BB39" s="368"/>
      <c r="BC39" s="368"/>
      <c r="BD39" s="181"/>
      <c r="BE39" s="367" t="str">
        <f t="shared" si="1"/>
        <v/>
      </c>
      <c r="BF39" s="367"/>
      <c r="BG39" s="368"/>
      <c r="BH39" s="368"/>
      <c r="BI39" s="368"/>
      <c r="BJ39" s="368"/>
      <c r="BK39" s="368"/>
      <c r="BL39" s="368"/>
      <c r="BM39" s="368"/>
      <c r="BN39" s="368"/>
      <c r="BO39" s="368"/>
      <c r="BP39" s="368"/>
      <c r="BQ39" s="368"/>
      <c r="BR39" s="368"/>
      <c r="BS39" s="368"/>
      <c r="BT39" s="368"/>
      <c r="BU39" s="368"/>
      <c r="BV39" s="181"/>
      <c r="BW39" s="367">
        <f t="shared" si="2"/>
        <v>15</v>
      </c>
      <c r="BX39" s="367"/>
      <c r="BY39" s="368" t="str">
        <f>IF('各会計、関係団体の財政状況及び健全化判断比率'!B73="","",'各会計、関係団体の財政状況及び健全化判断比率'!B73)</f>
        <v>群馬県市町村総合事務組合</v>
      </c>
      <c r="BZ39" s="368"/>
      <c r="CA39" s="368"/>
      <c r="CB39" s="368"/>
      <c r="CC39" s="368"/>
      <c r="CD39" s="368"/>
      <c r="CE39" s="368"/>
      <c r="CF39" s="368"/>
      <c r="CG39" s="368"/>
      <c r="CH39" s="368"/>
      <c r="CI39" s="368"/>
      <c r="CJ39" s="368"/>
      <c r="CK39" s="368"/>
      <c r="CL39" s="368"/>
      <c r="CM39" s="368"/>
      <c r="CN39" s="181"/>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208"/>
    </row>
    <row r="40" spans="1:113" ht="32.25" customHeight="1" x14ac:dyDescent="0.15">
      <c r="A40" s="181"/>
      <c r="B40" s="205"/>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81"/>
      <c r="U40" s="367" t="str">
        <f t="shared" si="4"/>
        <v/>
      </c>
      <c r="V40" s="367"/>
      <c r="W40" s="368"/>
      <c r="X40" s="368"/>
      <c r="Y40" s="368"/>
      <c r="Z40" s="368"/>
      <c r="AA40" s="368"/>
      <c r="AB40" s="368"/>
      <c r="AC40" s="368"/>
      <c r="AD40" s="368"/>
      <c r="AE40" s="368"/>
      <c r="AF40" s="368"/>
      <c r="AG40" s="368"/>
      <c r="AH40" s="368"/>
      <c r="AI40" s="368"/>
      <c r="AJ40" s="368"/>
      <c r="AK40" s="368"/>
      <c r="AL40" s="181"/>
      <c r="AM40" s="367" t="str">
        <f t="shared" si="0"/>
        <v/>
      </c>
      <c r="AN40" s="367"/>
      <c r="AO40" s="368"/>
      <c r="AP40" s="368"/>
      <c r="AQ40" s="368"/>
      <c r="AR40" s="368"/>
      <c r="AS40" s="368"/>
      <c r="AT40" s="368"/>
      <c r="AU40" s="368"/>
      <c r="AV40" s="368"/>
      <c r="AW40" s="368"/>
      <c r="AX40" s="368"/>
      <c r="AY40" s="368"/>
      <c r="AZ40" s="368"/>
      <c r="BA40" s="368"/>
      <c r="BB40" s="368"/>
      <c r="BC40" s="368"/>
      <c r="BD40" s="181"/>
      <c r="BE40" s="367" t="str">
        <f t="shared" si="1"/>
        <v/>
      </c>
      <c r="BF40" s="367"/>
      <c r="BG40" s="368"/>
      <c r="BH40" s="368"/>
      <c r="BI40" s="368"/>
      <c r="BJ40" s="368"/>
      <c r="BK40" s="368"/>
      <c r="BL40" s="368"/>
      <c r="BM40" s="368"/>
      <c r="BN40" s="368"/>
      <c r="BO40" s="368"/>
      <c r="BP40" s="368"/>
      <c r="BQ40" s="368"/>
      <c r="BR40" s="368"/>
      <c r="BS40" s="368"/>
      <c r="BT40" s="368"/>
      <c r="BU40" s="368"/>
      <c r="BV40" s="181"/>
      <c r="BW40" s="367">
        <f t="shared" si="2"/>
        <v>16</v>
      </c>
      <c r="BX40" s="367"/>
      <c r="BY40" s="368" t="str">
        <f>IF('各会計、関係団体の財政状況及び健全化判断比率'!B74="","",'各会計、関係団体の財政状況及び健全化判断比率'!B74)</f>
        <v>群馬県市町村会館管理組合</v>
      </c>
      <c r="BZ40" s="368"/>
      <c r="CA40" s="368"/>
      <c r="CB40" s="368"/>
      <c r="CC40" s="368"/>
      <c r="CD40" s="368"/>
      <c r="CE40" s="368"/>
      <c r="CF40" s="368"/>
      <c r="CG40" s="368"/>
      <c r="CH40" s="368"/>
      <c r="CI40" s="368"/>
      <c r="CJ40" s="368"/>
      <c r="CK40" s="368"/>
      <c r="CL40" s="368"/>
      <c r="CM40" s="368"/>
      <c r="CN40" s="181"/>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208"/>
    </row>
    <row r="41" spans="1:113" ht="32.25" customHeight="1" x14ac:dyDescent="0.15">
      <c r="A41" s="181"/>
      <c r="B41" s="205"/>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81"/>
      <c r="U41" s="367" t="str">
        <f t="shared" si="4"/>
        <v/>
      </c>
      <c r="V41" s="367"/>
      <c r="W41" s="368"/>
      <c r="X41" s="368"/>
      <c r="Y41" s="368"/>
      <c r="Z41" s="368"/>
      <c r="AA41" s="368"/>
      <c r="AB41" s="368"/>
      <c r="AC41" s="368"/>
      <c r="AD41" s="368"/>
      <c r="AE41" s="368"/>
      <c r="AF41" s="368"/>
      <c r="AG41" s="368"/>
      <c r="AH41" s="368"/>
      <c r="AI41" s="368"/>
      <c r="AJ41" s="368"/>
      <c r="AK41" s="368"/>
      <c r="AL41" s="181"/>
      <c r="AM41" s="367" t="str">
        <f t="shared" si="0"/>
        <v/>
      </c>
      <c r="AN41" s="367"/>
      <c r="AO41" s="368"/>
      <c r="AP41" s="368"/>
      <c r="AQ41" s="368"/>
      <c r="AR41" s="368"/>
      <c r="AS41" s="368"/>
      <c r="AT41" s="368"/>
      <c r="AU41" s="368"/>
      <c r="AV41" s="368"/>
      <c r="AW41" s="368"/>
      <c r="AX41" s="368"/>
      <c r="AY41" s="368"/>
      <c r="AZ41" s="368"/>
      <c r="BA41" s="368"/>
      <c r="BB41" s="368"/>
      <c r="BC41" s="368"/>
      <c r="BD41" s="181"/>
      <c r="BE41" s="367" t="str">
        <f t="shared" si="1"/>
        <v/>
      </c>
      <c r="BF41" s="367"/>
      <c r="BG41" s="368"/>
      <c r="BH41" s="368"/>
      <c r="BI41" s="368"/>
      <c r="BJ41" s="368"/>
      <c r="BK41" s="368"/>
      <c r="BL41" s="368"/>
      <c r="BM41" s="368"/>
      <c r="BN41" s="368"/>
      <c r="BO41" s="368"/>
      <c r="BP41" s="368"/>
      <c r="BQ41" s="368"/>
      <c r="BR41" s="368"/>
      <c r="BS41" s="368"/>
      <c r="BT41" s="368"/>
      <c r="BU41" s="368"/>
      <c r="BV41" s="181"/>
      <c r="BW41" s="367">
        <f t="shared" si="2"/>
        <v>17</v>
      </c>
      <c r="BX41" s="367"/>
      <c r="BY41" s="368" t="str">
        <f>IF('各会計、関係団体の財政状況及び健全化判断比率'!B75="","",'各会計、関係団体の財政状況及び健全化判断比率'!B75)</f>
        <v>西吾妻福祉病院組合</v>
      </c>
      <c r="BZ41" s="368"/>
      <c r="CA41" s="368"/>
      <c r="CB41" s="368"/>
      <c r="CC41" s="368"/>
      <c r="CD41" s="368"/>
      <c r="CE41" s="368"/>
      <c r="CF41" s="368"/>
      <c r="CG41" s="368"/>
      <c r="CH41" s="368"/>
      <c r="CI41" s="368"/>
      <c r="CJ41" s="368"/>
      <c r="CK41" s="368"/>
      <c r="CL41" s="368"/>
      <c r="CM41" s="368"/>
      <c r="CN41" s="181"/>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208"/>
    </row>
    <row r="42" spans="1:113" ht="32.25" customHeight="1" x14ac:dyDescent="0.15">
      <c r="B42" s="205"/>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81"/>
      <c r="U42" s="367" t="str">
        <f t="shared" si="4"/>
        <v/>
      </c>
      <c r="V42" s="367"/>
      <c r="W42" s="368"/>
      <c r="X42" s="368"/>
      <c r="Y42" s="368"/>
      <c r="Z42" s="368"/>
      <c r="AA42" s="368"/>
      <c r="AB42" s="368"/>
      <c r="AC42" s="368"/>
      <c r="AD42" s="368"/>
      <c r="AE42" s="368"/>
      <c r="AF42" s="368"/>
      <c r="AG42" s="368"/>
      <c r="AH42" s="368"/>
      <c r="AI42" s="368"/>
      <c r="AJ42" s="368"/>
      <c r="AK42" s="368"/>
      <c r="AL42" s="181"/>
      <c r="AM42" s="367" t="str">
        <f t="shared" si="0"/>
        <v/>
      </c>
      <c r="AN42" s="367"/>
      <c r="AO42" s="368"/>
      <c r="AP42" s="368"/>
      <c r="AQ42" s="368"/>
      <c r="AR42" s="368"/>
      <c r="AS42" s="368"/>
      <c r="AT42" s="368"/>
      <c r="AU42" s="368"/>
      <c r="AV42" s="368"/>
      <c r="AW42" s="368"/>
      <c r="AX42" s="368"/>
      <c r="AY42" s="368"/>
      <c r="AZ42" s="368"/>
      <c r="BA42" s="368"/>
      <c r="BB42" s="368"/>
      <c r="BC42" s="368"/>
      <c r="BD42" s="181"/>
      <c r="BE42" s="367" t="str">
        <f t="shared" si="1"/>
        <v/>
      </c>
      <c r="BF42" s="367"/>
      <c r="BG42" s="368"/>
      <c r="BH42" s="368"/>
      <c r="BI42" s="368"/>
      <c r="BJ42" s="368"/>
      <c r="BK42" s="368"/>
      <c r="BL42" s="368"/>
      <c r="BM42" s="368"/>
      <c r="BN42" s="368"/>
      <c r="BO42" s="368"/>
      <c r="BP42" s="368"/>
      <c r="BQ42" s="368"/>
      <c r="BR42" s="368"/>
      <c r="BS42" s="368"/>
      <c r="BT42" s="368"/>
      <c r="BU42" s="368"/>
      <c r="BV42" s="181"/>
      <c r="BW42" s="367">
        <f t="shared" si="2"/>
        <v>18</v>
      </c>
      <c r="BX42" s="367"/>
      <c r="BY42" s="368" t="str">
        <f>IF('各会計、関係団体の財政状況及び健全化判断比率'!B76="","",'各会計、関係団体の財政状況及び健全化判断比率'!B76)</f>
        <v>吾妻環境施設組合</v>
      </c>
      <c r="BZ42" s="368"/>
      <c r="CA42" s="368"/>
      <c r="CB42" s="368"/>
      <c r="CC42" s="368"/>
      <c r="CD42" s="368"/>
      <c r="CE42" s="368"/>
      <c r="CF42" s="368"/>
      <c r="CG42" s="368"/>
      <c r="CH42" s="368"/>
      <c r="CI42" s="368"/>
      <c r="CJ42" s="368"/>
      <c r="CK42" s="368"/>
      <c r="CL42" s="368"/>
      <c r="CM42" s="368"/>
      <c r="CN42" s="181"/>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208"/>
    </row>
    <row r="43" spans="1:113" ht="32.25" customHeight="1" x14ac:dyDescent="0.15">
      <c r="B43" s="205"/>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81"/>
      <c r="U43" s="367" t="str">
        <f t="shared" si="4"/>
        <v/>
      </c>
      <c r="V43" s="367"/>
      <c r="W43" s="368"/>
      <c r="X43" s="368"/>
      <c r="Y43" s="368"/>
      <c r="Z43" s="368"/>
      <c r="AA43" s="368"/>
      <c r="AB43" s="368"/>
      <c r="AC43" s="368"/>
      <c r="AD43" s="368"/>
      <c r="AE43" s="368"/>
      <c r="AF43" s="368"/>
      <c r="AG43" s="368"/>
      <c r="AH43" s="368"/>
      <c r="AI43" s="368"/>
      <c r="AJ43" s="368"/>
      <c r="AK43" s="368"/>
      <c r="AL43" s="181"/>
      <c r="AM43" s="367" t="str">
        <f t="shared" si="0"/>
        <v/>
      </c>
      <c r="AN43" s="367"/>
      <c r="AO43" s="368"/>
      <c r="AP43" s="368"/>
      <c r="AQ43" s="368"/>
      <c r="AR43" s="368"/>
      <c r="AS43" s="368"/>
      <c r="AT43" s="368"/>
      <c r="AU43" s="368"/>
      <c r="AV43" s="368"/>
      <c r="AW43" s="368"/>
      <c r="AX43" s="368"/>
      <c r="AY43" s="368"/>
      <c r="AZ43" s="368"/>
      <c r="BA43" s="368"/>
      <c r="BB43" s="368"/>
      <c r="BC43" s="368"/>
      <c r="BD43" s="181"/>
      <c r="BE43" s="367" t="str">
        <f t="shared" si="1"/>
        <v/>
      </c>
      <c r="BF43" s="367"/>
      <c r="BG43" s="368"/>
      <c r="BH43" s="368"/>
      <c r="BI43" s="368"/>
      <c r="BJ43" s="368"/>
      <c r="BK43" s="368"/>
      <c r="BL43" s="368"/>
      <c r="BM43" s="368"/>
      <c r="BN43" s="368"/>
      <c r="BO43" s="368"/>
      <c r="BP43" s="368"/>
      <c r="BQ43" s="368"/>
      <c r="BR43" s="368"/>
      <c r="BS43" s="368"/>
      <c r="BT43" s="368"/>
      <c r="BU43" s="368"/>
      <c r="BV43" s="181"/>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81"/>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207</v>
      </c>
      <c r="E46" s="364" t="s">
        <v>208</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209</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210</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211</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212</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213</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214</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215</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fc9QTE7Js5YQpvOhWoYQaMSP8jSxNGJHyf0KRJpagKND0NdccFkr09xl36ClT3oek7IEMbXJECwBozASn5iNA==" saltValue="8t7INXtFt43k8fz+VzoRx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17" t="s">
        <v>216</v>
      </c>
      <c r="DI1" s="718"/>
      <c r="DJ1" s="718"/>
      <c r="DK1" s="718"/>
      <c r="DL1" s="718"/>
      <c r="DM1" s="718"/>
      <c r="DN1" s="719"/>
      <c r="DO1" s="214"/>
      <c r="DP1" s="717" t="s">
        <v>217</v>
      </c>
      <c r="DQ1" s="718"/>
      <c r="DR1" s="718"/>
      <c r="DS1" s="718"/>
      <c r="DT1" s="718"/>
      <c r="DU1" s="718"/>
      <c r="DV1" s="718"/>
      <c r="DW1" s="718"/>
      <c r="DX1" s="718"/>
      <c r="DY1" s="718"/>
      <c r="DZ1" s="718"/>
      <c r="EA1" s="718"/>
      <c r="EB1" s="718"/>
      <c r="EC1" s="719"/>
      <c r="ED1" s="213"/>
      <c r="EE1" s="213"/>
      <c r="EF1" s="213"/>
      <c r="EG1" s="213"/>
      <c r="EH1" s="213"/>
      <c r="EI1" s="213"/>
      <c r="EJ1" s="213"/>
      <c r="EK1" s="213"/>
      <c r="EL1" s="213"/>
      <c r="EM1" s="213"/>
    </row>
    <row r="2" spans="2:143" ht="22.5" customHeight="1" x14ac:dyDescent="0.15">
      <c r="B2" s="215" t="s">
        <v>218</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73" t="s">
        <v>219</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220</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221</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222</v>
      </c>
      <c r="S4" s="674"/>
      <c r="T4" s="674"/>
      <c r="U4" s="674"/>
      <c r="V4" s="674"/>
      <c r="W4" s="674"/>
      <c r="X4" s="674"/>
      <c r="Y4" s="675"/>
      <c r="Z4" s="673" t="s">
        <v>223</v>
      </c>
      <c r="AA4" s="674"/>
      <c r="AB4" s="674"/>
      <c r="AC4" s="675"/>
      <c r="AD4" s="673" t="s">
        <v>224</v>
      </c>
      <c r="AE4" s="674"/>
      <c r="AF4" s="674"/>
      <c r="AG4" s="674"/>
      <c r="AH4" s="674"/>
      <c r="AI4" s="674"/>
      <c r="AJ4" s="674"/>
      <c r="AK4" s="675"/>
      <c r="AL4" s="673" t="s">
        <v>223</v>
      </c>
      <c r="AM4" s="674"/>
      <c r="AN4" s="674"/>
      <c r="AO4" s="675"/>
      <c r="AP4" s="720" t="s">
        <v>225</v>
      </c>
      <c r="AQ4" s="720"/>
      <c r="AR4" s="720"/>
      <c r="AS4" s="720"/>
      <c r="AT4" s="720"/>
      <c r="AU4" s="720"/>
      <c r="AV4" s="720"/>
      <c r="AW4" s="720"/>
      <c r="AX4" s="720"/>
      <c r="AY4" s="720"/>
      <c r="AZ4" s="720"/>
      <c r="BA4" s="720"/>
      <c r="BB4" s="720"/>
      <c r="BC4" s="720"/>
      <c r="BD4" s="720"/>
      <c r="BE4" s="720"/>
      <c r="BF4" s="720"/>
      <c r="BG4" s="720" t="s">
        <v>226</v>
      </c>
      <c r="BH4" s="720"/>
      <c r="BI4" s="720"/>
      <c r="BJ4" s="720"/>
      <c r="BK4" s="720"/>
      <c r="BL4" s="720"/>
      <c r="BM4" s="720"/>
      <c r="BN4" s="720"/>
      <c r="BO4" s="720" t="s">
        <v>223</v>
      </c>
      <c r="BP4" s="720"/>
      <c r="BQ4" s="720"/>
      <c r="BR4" s="720"/>
      <c r="BS4" s="720" t="s">
        <v>227</v>
      </c>
      <c r="BT4" s="720"/>
      <c r="BU4" s="720"/>
      <c r="BV4" s="720"/>
      <c r="BW4" s="720"/>
      <c r="BX4" s="720"/>
      <c r="BY4" s="720"/>
      <c r="BZ4" s="720"/>
      <c r="CA4" s="720"/>
      <c r="CB4" s="720"/>
      <c r="CD4" s="673" t="s">
        <v>228</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229</v>
      </c>
      <c r="C5" s="680"/>
      <c r="D5" s="680"/>
      <c r="E5" s="680"/>
      <c r="F5" s="680"/>
      <c r="G5" s="680"/>
      <c r="H5" s="680"/>
      <c r="I5" s="680"/>
      <c r="J5" s="680"/>
      <c r="K5" s="680"/>
      <c r="L5" s="680"/>
      <c r="M5" s="680"/>
      <c r="N5" s="680"/>
      <c r="O5" s="680"/>
      <c r="P5" s="680"/>
      <c r="Q5" s="681"/>
      <c r="R5" s="676">
        <v>1801643</v>
      </c>
      <c r="S5" s="677"/>
      <c r="T5" s="677"/>
      <c r="U5" s="677"/>
      <c r="V5" s="677"/>
      <c r="W5" s="677"/>
      <c r="X5" s="677"/>
      <c r="Y5" s="702"/>
      <c r="Z5" s="715">
        <v>27.3</v>
      </c>
      <c r="AA5" s="715"/>
      <c r="AB5" s="715"/>
      <c r="AC5" s="715"/>
      <c r="AD5" s="716">
        <v>1677310</v>
      </c>
      <c r="AE5" s="716"/>
      <c r="AF5" s="716"/>
      <c r="AG5" s="716"/>
      <c r="AH5" s="716"/>
      <c r="AI5" s="716"/>
      <c r="AJ5" s="716"/>
      <c r="AK5" s="716"/>
      <c r="AL5" s="703">
        <v>58.9</v>
      </c>
      <c r="AM5" s="685"/>
      <c r="AN5" s="685"/>
      <c r="AO5" s="704"/>
      <c r="AP5" s="679" t="s">
        <v>230</v>
      </c>
      <c r="AQ5" s="680"/>
      <c r="AR5" s="680"/>
      <c r="AS5" s="680"/>
      <c r="AT5" s="680"/>
      <c r="AU5" s="680"/>
      <c r="AV5" s="680"/>
      <c r="AW5" s="680"/>
      <c r="AX5" s="680"/>
      <c r="AY5" s="680"/>
      <c r="AZ5" s="680"/>
      <c r="BA5" s="680"/>
      <c r="BB5" s="680"/>
      <c r="BC5" s="680"/>
      <c r="BD5" s="680"/>
      <c r="BE5" s="680"/>
      <c r="BF5" s="681"/>
      <c r="BG5" s="621">
        <v>1478913</v>
      </c>
      <c r="BH5" s="622"/>
      <c r="BI5" s="622"/>
      <c r="BJ5" s="622"/>
      <c r="BK5" s="622"/>
      <c r="BL5" s="622"/>
      <c r="BM5" s="622"/>
      <c r="BN5" s="623"/>
      <c r="BO5" s="659">
        <v>82.1</v>
      </c>
      <c r="BP5" s="659"/>
      <c r="BQ5" s="659"/>
      <c r="BR5" s="659"/>
      <c r="BS5" s="660">
        <v>25611</v>
      </c>
      <c r="BT5" s="660"/>
      <c r="BU5" s="660"/>
      <c r="BV5" s="660"/>
      <c r="BW5" s="660"/>
      <c r="BX5" s="660"/>
      <c r="BY5" s="660"/>
      <c r="BZ5" s="660"/>
      <c r="CA5" s="660"/>
      <c r="CB5" s="700"/>
      <c r="CD5" s="673" t="s">
        <v>225</v>
      </c>
      <c r="CE5" s="674"/>
      <c r="CF5" s="674"/>
      <c r="CG5" s="674"/>
      <c r="CH5" s="674"/>
      <c r="CI5" s="674"/>
      <c r="CJ5" s="674"/>
      <c r="CK5" s="674"/>
      <c r="CL5" s="674"/>
      <c r="CM5" s="674"/>
      <c r="CN5" s="674"/>
      <c r="CO5" s="674"/>
      <c r="CP5" s="674"/>
      <c r="CQ5" s="675"/>
      <c r="CR5" s="673" t="s">
        <v>231</v>
      </c>
      <c r="CS5" s="674"/>
      <c r="CT5" s="674"/>
      <c r="CU5" s="674"/>
      <c r="CV5" s="674"/>
      <c r="CW5" s="674"/>
      <c r="CX5" s="674"/>
      <c r="CY5" s="675"/>
      <c r="CZ5" s="673" t="s">
        <v>223</v>
      </c>
      <c r="DA5" s="674"/>
      <c r="DB5" s="674"/>
      <c r="DC5" s="675"/>
      <c r="DD5" s="673" t="s">
        <v>232</v>
      </c>
      <c r="DE5" s="674"/>
      <c r="DF5" s="674"/>
      <c r="DG5" s="674"/>
      <c r="DH5" s="674"/>
      <c r="DI5" s="674"/>
      <c r="DJ5" s="674"/>
      <c r="DK5" s="674"/>
      <c r="DL5" s="674"/>
      <c r="DM5" s="674"/>
      <c r="DN5" s="674"/>
      <c r="DO5" s="674"/>
      <c r="DP5" s="675"/>
      <c r="DQ5" s="673" t="s">
        <v>233</v>
      </c>
      <c r="DR5" s="674"/>
      <c r="DS5" s="674"/>
      <c r="DT5" s="674"/>
      <c r="DU5" s="674"/>
      <c r="DV5" s="674"/>
      <c r="DW5" s="674"/>
      <c r="DX5" s="674"/>
      <c r="DY5" s="674"/>
      <c r="DZ5" s="674"/>
      <c r="EA5" s="674"/>
      <c r="EB5" s="674"/>
      <c r="EC5" s="675"/>
    </row>
    <row r="6" spans="2:143" ht="11.25" customHeight="1" x14ac:dyDescent="0.15">
      <c r="B6" s="618" t="s">
        <v>234</v>
      </c>
      <c r="C6" s="619"/>
      <c r="D6" s="619"/>
      <c r="E6" s="619"/>
      <c r="F6" s="619"/>
      <c r="G6" s="619"/>
      <c r="H6" s="619"/>
      <c r="I6" s="619"/>
      <c r="J6" s="619"/>
      <c r="K6" s="619"/>
      <c r="L6" s="619"/>
      <c r="M6" s="619"/>
      <c r="N6" s="619"/>
      <c r="O6" s="619"/>
      <c r="P6" s="619"/>
      <c r="Q6" s="620"/>
      <c r="R6" s="621">
        <v>23092</v>
      </c>
      <c r="S6" s="622"/>
      <c r="T6" s="622"/>
      <c r="U6" s="622"/>
      <c r="V6" s="622"/>
      <c r="W6" s="622"/>
      <c r="X6" s="622"/>
      <c r="Y6" s="623"/>
      <c r="Z6" s="659">
        <v>0.4</v>
      </c>
      <c r="AA6" s="659"/>
      <c r="AB6" s="659"/>
      <c r="AC6" s="659"/>
      <c r="AD6" s="660">
        <v>23092</v>
      </c>
      <c r="AE6" s="660"/>
      <c r="AF6" s="660"/>
      <c r="AG6" s="660"/>
      <c r="AH6" s="660"/>
      <c r="AI6" s="660"/>
      <c r="AJ6" s="660"/>
      <c r="AK6" s="660"/>
      <c r="AL6" s="624">
        <v>0.8</v>
      </c>
      <c r="AM6" s="625"/>
      <c r="AN6" s="625"/>
      <c r="AO6" s="661"/>
      <c r="AP6" s="618" t="s">
        <v>235</v>
      </c>
      <c r="AQ6" s="619"/>
      <c r="AR6" s="619"/>
      <c r="AS6" s="619"/>
      <c r="AT6" s="619"/>
      <c r="AU6" s="619"/>
      <c r="AV6" s="619"/>
      <c r="AW6" s="619"/>
      <c r="AX6" s="619"/>
      <c r="AY6" s="619"/>
      <c r="AZ6" s="619"/>
      <c r="BA6" s="619"/>
      <c r="BB6" s="619"/>
      <c r="BC6" s="619"/>
      <c r="BD6" s="619"/>
      <c r="BE6" s="619"/>
      <c r="BF6" s="620"/>
      <c r="BG6" s="621">
        <v>1478913</v>
      </c>
      <c r="BH6" s="622"/>
      <c r="BI6" s="622"/>
      <c r="BJ6" s="622"/>
      <c r="BK6" s="622"/>
      <c r="BL6" s="622"/>
      <c r="BM6" s="622"/>
      <c r="BN6" s="623"/>
      <c r="BO6" s="659">
        <v>82.1</v>
      </c>
      <c r="BP6" s="659"/>
      <c r="BQ6" s="659"/>
      <c r="BR6" s="659"/>
      <c r="BS6" s="660">
        <v>25611</v>
      </c>
      <c r="BT6" s="660"/>
      <c r="BU6" s="660"/>
      <c r="BV6" s="660"/>
      <c r="BW6" s="660"/>
      <c r="BX6" s="660"/>
      <c r="BY6" s="660"/>
      <c r="BZ6" s="660"/>
      <c r="CA6" s="660"/>
      <c r="CB6" s="700"/>
      <c r="CD6" s="679" t="s">
        <v>236</v>
      </c>
      <c r="CE6" s="680"/>
      <c r="CF6" s="680"/>
      <c r="CG6" s="680"/>
      <c r="CH6" s="680"/>
      <c r="CI6" s="680"/>
      <c r="CJ6" s="680"/>
      <c r="CK6" s="680"/>
      <c r="CL6" s="680"/>
      <c r="CM6" s="680"/>
      <c r="CN6" s="680"/>
      <c r="CO6" s="680"/>
      <c r="CP6" s="680"/>
      <c r="CQ6" s="681"/>
      <c r="CR6" s="621">
        <v>71543</v>
      </c>
      <c r="CS6" s="622"/>
      <c r="CT6" s="622"/>
      <c r="CU6" s="622"/>
      <c r="CV6" s="622"/>
      <c r="CW6" s="622"/>
      <c r="CX6" s="622"/>
      <c r="CY6" s="623"/>
      <c r="CZ6" s="703">
        <v>1.1000000000000001</v>
      </c>
      <c r="DA6" s="685"/>
      <c r="DB6" s="685"/>
      <c r="DC6" s="705"/>
      <c r="DD6" s="627" t="s">
        <v>237</v>
      </c>
      <c r="DE6" s="622"/>
      <c r="DF6" s="622"/>
      <c r="DG6" s="622"/>
      <c r="DH6" s="622"/>
      <c r="DI6" s="622"/>
      <c r="DJ6" s="622"/>
      <c r="DK6" s="622"/>
      <c r="DL6" s="622"/>
      <c r="DM6" s="622"/>
      <c r="DN6" s="622"/>
      <c r="DO6" s="622"/>
      <c r="DP6" s="623"/>
      <c r="DQ6" s="627">
        <v>71543</v>
      </c>
      <c r="DR6" s="622"/>
      <c r="DS6" s="622"/>
      <c r="DT6" s="622"/>
      <c r="DU6" s="622"/>
      <c r="DV6" s="622"/>
      <c r="DW6" s="622"/>
      <c r="DX6" s="622"/>
      <c r="DY6" s="622"/>
      <c r="DZ6" s="622"/>
      <c r="EA6" s="622"/>
      <c r="EB6" s="622"/>
      <c r="EC6" s="658"/>
    </row>
    <row r="7" spans="2:143" ht="11.25" customHeight="1" x14ac:dyDescent="0.15">
      <c r="B7" s="618" t="s">
        <v>238</v>
      </c>
      <c r="C7" s="619"/>
      <c r="D7" s="619"/>
      <c r="E7" s="619"/>
      <c r="F7" s="619"/>
      <c r="G7" s="619"/>
      <c r="H7" s="619"/>
      <c r="I7" s="619"/>
      <c r="J7" s="619"/>
      <c r="K7" s="619"/>
      <c r="L7" s="619"/>
      <c r="M7" s="619"/>
      <c r="N7" s="619"/>
      <c r="O7" s="619"/>
      <c r="P7" s="619"/>
      <c r="Q7" s="620"/>
      <c r="R7" s="621">
        <v>283</v>
      </c>
      <c r="S7" s="622"/>
      <c r="T7" s="622"/>
      <c r="U7" s="622"/>
      <c r="V7" s="622"/>
      <c r="W7" s="622"/>
      <c r="X7" s="622"/>
      <c r="Y7" s="623"/>
      <c r="Z7" s="659">
        <v>0</v>
      </c>
      <c r="AA7" s="659"/>
      <c r="AB7" s="659"/>
      <c r="AC7" s="659"/>
      <c r="AD7" s="660">
        <v>283</v>
      </c>
      <c r="AE7" s="660"/>
      <c r="AF7" s="660"/>
      <c r="AG7" s="660"/>
      <c r="AH7" s="660"/>
      <c r="AI7" s="660"/>
      <c r="AJ7" s="660"/>
      <c r="AK7" s="660"/>
      <c r="AL7" s="624">
        <v>0</v>
      </c>
      <c r="AM7" s="625"/>
      <c r="AN7" s="625"/>
      <c r="AO7" s="661"/>
      <c r="AP7" s="618" t="s">
        <v>239</v>
      </c>
      <c r="AQ7" s="619"/>
      <c r="AR7" s="619"/>
      <c r="AS7" s="619"/>
      <c r="AT7" s="619"/>
      <c r="AU7" s="619"/>
      <c r="AV7" s="619"/>
      <c r="AW7" s="619"/>
      <c r="AX7" s="619"/>
      <c r="AY7" s="619"/>
      <c r="AZ7" s="619"/>
      <c r="BA7" s="619"/>
      <c r="BB7" s="619"/>
      <c r="BC7" s="619"/>
      <c r="BD7" s="619"/>
      <c r="BE7" s="619"/>
      <c r="BF7" s="620"/>
      <c r="BG7" s="621">
        <v>416854</v>
      </c>
      <c r="BH7" s="622"/>
      <c r="BI7" s="622"/>
      <c r="BJ7" s="622"/>
      <c r="BK7" s="622"/>
      <c r="BL7" s="622"/>
      <c r="BM7" s="622"/>
      <c r="BN7" s="623"/>
      <c r="BO7" s="659">
        <v>23.1</v>
      </c>
      <c r="BP7" s="659"/>
      <c r="BQ7" s="659"/>
      <c r="BR7" s="659"/>
      <c r="BS7" s="660">
        <v>25611</v>
      </c>
      <c r="BT7" s="660"/>
      <c r="BU7" s="660"/>
      <c r="BV7" s="660"/>
      <c r="BW7" s="660"/>
      <c r="BX7" s="660"/>
      <c r="BY7" s="660"/>
      <c r="BZ7" s="660"/>
      <c r="CA7" s="660"/>
      <c r="CB7" s="700"/>
      <c r="CD7" s="618" t="s">
        <v>240</v>
      </c>
      <c r="CE7" s="619"/>
      <c r="CF7" s="619"/>
      <c r="CG7" s="619"/>
      <c r="CH7" s="619"/>
      <c r="CI7" s="619"/>
      <c r="CJ7" s="619"/>
      <c r="CK7" s="619"/>
      <c r="CL7" s="619"/>
      <c r="CM7" s="619"/>
      <c r="CN7" s="619"/>
      <c r="CO7" s="619"/>
      <c r="CP7" s="619"/>
      <c r="CQ7" s="620"/>
      <c r="CR7" s="621">
        <v>2240379</v>
      </c>
      <c r="CS7" s="622"/>
      <c r="CT7" s="622"/>
      <c r="CU7" s="622"/>
      <c r="CV7" s="622"/>
      <c r="CW7" s="622"/>
      <c r="CX7" s="622"/>
      <c r="CY7" s="623"/>
      <c r="CZ7" s="659">
        <v>34.6</v>
      </c>
      <c r="DA7" s="659"/>
      <c r="DB7" s="659"/>
      <c r="DC7" s="659"/>
      <c r="DD7" s="627">
        <v>54323</v>
      </c>
      <c r="DE7" s="622"/>
      <c r="DF7" s="622"/>
      <c r="DG7" s="622"/>
      <c r="DH7" s="622"/>
      <c r="DI7" s="622"/>
      <c r="DJ7" s="622"/>
      <c r="DK7" s="622"/>
      <c r="DL7" s="622"/>
      <c r="DM7" s="622"/>
      <c r="DN7" s="622"/>
      <c r="DO7" s="622"/>
      <c r="DP7" s="623"/>
      <c r="DQ7" s="627">
        <v>1395246</v>
      </c>
      <c r="DR7" s="622"/>
      <c r="DS7" s="622"/>
      <c r="DT7" s="622"/>
      <c r="DU7" s="622"/>
      <c r="DV7" s="622"/>
      <c r="DW7" s="622"/>
      <c r="DX7" s="622"/>
      <c r="DY7" s="622"/>
      <c r="DZ7" s="622"/>
      <c r="EA7" s="622"/>
      <c r="EB7" s="622"/>
      <c r="EC7" s="658"/>
    </row>
    <row r="8" spans="2:143" ht="11.25" customHeight="1" x14ac:dyDescent="0.15">
      <c r="B8" s="618" t="s">
        <v>241</v>
      </c>
      <c r="C8" s="619"/>
      <c r="D8" s="619"/>
      <c r="E8" s="619"/>
      <c r="F8" s="619"/>
      <c r="G8" s="619"/>
      <c r="H8" s="619"/>
      <c r="I8" s="619"/>
      <c r="J8" s="619"/>
      <c r="K8" s="619"/>
      <c r="L8" s="619"/>
      <c r="M8" s="619"/>
      <c r="N8" s="619"/>
      <c r="O8" s="619"/>
      <c r="P8" s="619"/>
      <c r="Q8" s="620"/>
      <c r="R8" s="621">
        <v>3659</v>
      </c>
      <c r="S8" s="622"/>
      <c r="T8" s="622"/>
      <c r="U8" s="622"/>
      <c r="V8" s="622"/>
      <c r="W8" s="622"/>
      <c r="X8" s="622"/>
      <c r="Y8" s="623"/>
      <c r="Z8" s="659">
        <v>0.1</v>
      </c>
      <c r="AA8" s="659"/>
      <c r="AB8" s="659"/>
      <c r="AC8" s="659"/>
      <c r="AD8" s="660">
        <v>3659</v>
      </c>
      <c r="AE8" s="660"/>
      <c r="AF8" s="660"/>
      <c r="AG8" s="660"/>
      <c r="AH8" s="660"/>
      <c r="AI8" s="660"/>
      <c r="AJ8" s="660"/>
      <c r="AK8" s="660"/>
      <c r="AL8" s="624">
        <v>0.1</v>
      </c>
      <c r="AM8" s="625"/>
      <c r="AN8" s="625"/>
      <c r="AO8" s="661"/>
      <c r="AP8" s="618" t="s">
        <v>242</v>
      </c>
      <c r="AQ8" s="619"/>
      <c r="AR8" s="619"/>
      <c r="AS8" s="619"/>
      <c r="AT8" s="619"/>
      <c r="AU8" s="619"/>
      <c r="AV8" s="619"/>
      <c r="AW8" s="619"/>
      <c r="AX8" s="619"/>
      <c r="AY8" s="619"/>
      <c r="AZ8" s="619"/>
      <c r="BA8" s="619"/>
      <c r="BB8" s="619"/>
      <c r="BC8" s="619"/>
      <c r="BD8" s="619"/>
      <c r="BE8" s="619"/>
      <c r="BF8" s="620"/>
      <c r="BG8" s="621">
        <v>24011</v>
      </c>
      <c r="BH8" s="622"/>
      <c r="BI8" s="622"/>
      <c r="BJ8" s="622"/>
      <c r="BK8" s="622"/>
      <c r="BL8" s="622"/>
      <c r="BM8" s="622"/>
      <c r="BN8" s="623"/>
      <c r="BO8" s="659">
        <v>1.3</v>
      </c>
      <c r="BP8" s="659"/>
      <c r="BQ8" s="659"/>
      <c r="BR8" s="659"/>
      <c r="BS8" s="660" t="s">
        <v>237</v>
      </c>
      <c r="BT8" s="660"/>
      <c r="BU8" s="660"/>
      <c r="BV8" s="660"/>
      <c r="BW8" s="660"/>
      <c r="BX8" s="660"/>
      <c r="BY8" s="660"/>
      <c r="BZ8" s="660"/>
      <c r="CA8" s="660"/>
      <c r="CB8" s="700"/>
      <c r="CD8" s="618" t="s">
        <v>243</v>
      </c>
      <c r="CE8" s="619"/>
      <c r="CF8" s="619"/>
      <c r="CG8" s="619"/>
      <c r="CH8" s="619"/>
      <c r="CI8" s="619"/>
      <c r="CJ8" s="619"/>
      <c r="CK8" s="619"/>
      <c r="CL8" s="619"/>
      <c r="CM8" s="619"/>
      <c r="CN8" s="619"/>
      <c r="CO8" s="619"/>
      <c r="CP8" s="619"/>
      <c r="CQ8" s="620"/>
      <c r="CR8" s="621">
        <v>1078058</v>
      </c>
      <c r="CS8" s="622"/>
      <c r="CT8" s="622"/>
      <c r="CU8" s="622"/>
      <c r="CV8" s="622"/>
      <c r="CW8" s="622"/>
      <c r="CX8" s="622"/>
      <c r="CY8" s="623"/>
      <c r="CZ8" s="659">
        <v>16.600000000000001</v>
      </c>
      <c r="DA8" s="659"/>
      <c r="DB8" s="659"/>
      <c r="DC8" s="659"/>
      <c r="DD8" s="627" t="s">
        <v>129</v>
      </c>
      <c r="DE8" s="622"/>
      <c r="DF8" s="622"/>
      <c r="DG8" s="622"/>
      <c r="DH8" s="622"/>
      <c r="DI8" s="622"/>
      <c r="DJ8" s="622"/>
      <c r="DK8" s="622"/>
      <c r="DL8" s="622"/>
      <c r="DM8" s="622"/>
      <c r="DN8" s="622"/>
      <c r="DO8" s="622"/>
      <c r="DP8" s="623"/>
      <c r="DQ8" s="627">
        <v>749258</v>
      </c>
      <c r="DR8" s="622"/>
      <c r="DS8" s="622"/>
      <c r="DT8" s="622"/>
      <c r="DU8" s="622"/>
      <c r="DV8" s="622"/>
      <c r="DW8" s="622"/>
      <c r="DX8" s="622"/>
      <c r="DY8" s="622"/>
      <c r="DZ8" s="622"/>
      <c r="EA8" s="622"/>
      <c r="EB8" s="622"/>
      <c r="EC8" s="658"/>
    </row>
    <row r="9" spans="2:143" ht="11.25" customHeight="1" x14ac:dyDescent="0.15">
      <c r="B9" s="618" t="s">
        <v>244</v>
      </c>
      <c r="C9" s="619"/>
      <c r="D9" s="619"/>
      <c r="E9" s="619"/>
      <c r="F9" s="619"/>
      <c r="G9" s="619"/>
      <c r="H9" s="619"/>
      <c r="I9" s="619"/>
      <c r="J9" s="619"/>
      <c r="K9" s="619"/>
      <c r="L9" s="619"/>
      <c r="M9" s="619"/>
      <c r="N9" s="619"/>
      <c r="O9" s="619"/>
      <c r="P9" s="619"/>
      <c r="Q9" s="620"/>
      <c r="R9" s="621">
        <v>2767</v>
      </c>
      <c r="S9" s="622"/>
      <c r="T9" s="622"/>
      <c r="U9" s="622"/>
      <c r="V9" s="622"/>
      <c r="W9" s="622"/>
      <c r="X9" s="622"/>
      <c r="Y9" s="623"/>
      <c r="Z9" s="659">
        <v>0</v>
      </c>
      <c r="AA9" s="659"/>
      <c r="AB9" s="659"/>
      <c r="AC9" s="659"/>
      <c r="AD9" s="660">
        <v>2767</v>
      </c>
      <c r="AE9" s="660"/>
      <c r="AF9" s="660"/>
      <c r="AG9" s="660"/>
      <c r="AH9" s="660"/>
      <c r="AI9" s="660"/>
      <c r="AJ9" s="660"/>
      <c r="AK9" s="660"/>
      <c r="AL9" s="624">
        <v>0.1</v>
      </c>
      <c r="AM9" s="625"/>
      <c r="AN9" s="625"/>
      <c r="AO9" s="661"/>
      <c r="AP9" s="618" t="s">
        <v>245</v>
      </c>
      <c r="AQ9" s="619"/>
      <c r="AR9" s="619"/>
      <c r="AS9" s="619"/>
      <c r="AT9" s="619"/>
      <c r="AU9" s="619"/>
      <c r="AV9" s="619"/>
      <c r="AW9" s="619"/>
      <c r="AX9" s="619"/>
      <c r="AY9" s="619"/>
      <c r="AZ9" s="619"/>
      <c r="BA9" s="619"/>
      <c r="BB9" s="619"/>
      <c r="BC9" s="619"/>
      <c r="BD9" s="619"/>
      <c r="BE9" s="619"/>
      <c r="BF9" s="620"/>
      <c r="BG9" s="621">
        <v>245781</v>
      </c>
      <c r="BH9" s="622"/>
      <c r="BI9" s="622"/>
      <c r="BJ9" s="622"/>
      <c r="BK9" s="622"/>
      <c r="BL9" s="622"/>
      <c r="BM9" s="622"/>
      <c r="BN9" s="623"/>
      <c r="BO9" s="659">
        <v>13.6</v>
      </c>
      <c r="BP9" s="659"/>
      <c r="BQ9" s="659"/>
      <c r="BR9" s="659"/>
      <c r="BS9" s="660" t="s">
        <v>129</v>
      </c>
      <c r="BT9" s="660"/>
      <c r="BU9" s="660"/>
      <c r="BV9" s="660"/>
      <c r="BW9" s="660"/>
      <c r="BX9" s="660"/>
      <c r="BY9" s="660"/>
      <c r="BZ9" s="660"/>
      <c r="CA9" s="660"/>
      <c r="CB9" s="700"/>
      <c r="CD9" s="618" t="s">
        <v>246</v>
      </c>
      <c r="CE9" s="619"/>
      <c r="CF9" s="619"/>
      <c r="CG9" s="619"/>
      <c r="CH9" s="619"/>
      <c r="CI9" s="619"/>
      <c r="CJ9" s="619"/>
      <c r="CK9" s="619"/>
      <c r="CL9" s="619"/>
      <c r="CM9" s="619"/>
      <c r="CN9" s="619"/>
      <c r="CO9" s="619"/>
      <c r="CP9" s="619"/>
      <c r="CQ9" s="620"/>
      <c r="CR9" s="621">
        <v>522726</v>
      </c>
      <c r="CS9" s="622"/>
      <c r="CT9" s="622"/>
      <c r="CU9" s="622"/>
      <c r="CV9" s="622"/>
      <c r="CW9" s="622"/>
      <c r="CX9" s="622"/>
      <c r="CY9" s="623"/>
      <c r="CZ9" s="659">
        <v>8.1</v>
      </c>
      <c r="DA9" s="659"/>
      <c r="DB9" s="659"/>
      <c r="DC9" s="659"/>
      <c r="DD9" s="627">
        <v>85713</v>
      </c>
      <c r="DE9" s="622"/>
      <c r="DF9" s="622"/>
      <c r="DG9" s="622"/>
      <c r="DH9" s="622"/>
      <c r="DI9" s="622"/>
      <c r="DJ9" s="622"/>
      <c r="DK9" s="622"/>
      <c r="DL9" s="622"/>
      <c r="DM9" s="622"/>
      <c r="DN9" s="622"/>
      <c r="DO9" s="622"/>
      <c r="DP9" s="623"/>
      <c r="DQ9" s="627">
        <v>400938</v>
      </c>
      <c r="DR9" s="622"/>
      <c r="DS9" s="622"/>
      <c r="DT9" s="622"/>
      <c r="DU9" s="622"/>
      <c r="DV9" s="622"/>
      <c r="DW9" s="622"/>
      <c r="DX9" s="622"/>
      <c r="DY9" s="622"/>
      <c r="DZ9" s="622"/>
      <c r="EA9" s="622"/>
      <c r="EB9" s="622"/>
      <c r="EC9" s="658"/>
    </row>
    <row r="10" spans="2:143" ht="11.25" customHeight="1" x14ac:dyDescent="0.15">
      <c r="B10" s="618" t="s">
        <v>247</v>
      </c>
      <c r="C10" s="619"/>
      <c r="D10" s="619"/>
      <c r="E10" s="619"/>
      <c r="F10" s="619"/>
      <c r="G10" s="619"/>
      <c r="H10" s="619"/>
      <c r="I10" s="619"/>
      <c r="J10" s="619"/>
      <c r="K10" s="619"/>
      <c r="L10" s="619"/>
      <c r="M10" s="619"/>
      <c r="N10" s="619"/>
      <c r="O10" s="619"/>
      <c r="P10" s="619"/>
      <c r="Q10" s="620"/>
      <c r="R10" s="621" t="s">
        <v>237</v>
      </c>
      <c r="S10" s="622"/>
      <c r="T10" s="622"/>
      <c r="U10" s="622"/>
      <c r="V10" s="622"/>
      <c r="W10" s="622"/>
      <c r="X10" s="622"/>
      <c r="Y10" s="623"/>
      <c r="Z10" s="659" t="s">
        <v>237</v>
      </c>
      <c r="AA10" s="659"/>
      <c r="AB10" s="659"/>
      <c r="AC10" s="659"/>
      <c r="AD10" s="660" t="s">
        <v>237</v>
      </c>
      <c r="AE10" s="660"/>
      <c r="AF10" s="660"/>
      <c r="AG10" s="660"/>
      <c r="AH10" s="660"/>
      <c r="AI10" s="660"/>
      <c r="AJ10" s="660"/>
      <c r="AK10" s="660"/>
      <c r="AL10" s="624" t="s">
        <v>129</v>
      </c>
      <c r="AM10" s="625"/>
      <c r="AN10" s="625"/>
      <c r="AO10" s="661"/>
      <c r="AP10" s="618" t="s">
        <v>248</v>
      </c>
      <c r="AQ10" s="619"/>
      <c r="AR10" s="619"/>
      <c r="AS10" s="619"/>
      <c r="AT10" s="619"/>
      <c r="AU10" s="619"/>
      <c r="AV10" s="619"/>
      <c r="AW10" s="619"/>
      <c r="AX10" s="619"/>
      <c r="AY10" s="619"/>
      <c r="AZ10" s="619"/>
      <c r="BA10" s="619"/>
      <c r="BB10" s="619"/>
      <c r="BC10" s="619"/>
      <c r="BD10" s="619"/>
      <c r="BE10" s="619"/>
      <c r="BF10" s="620"/>
      <c r="BG10" s="621">
        <v>133091</v>
      </c>
      <c r="BH10" s="622"/>
      <c r="BI10" s="622"/>
      <c r="BJ10" s="622"/>
      <c r="BK10" s="622"/>
      <c r="BL10" s="622"/>
      <c r="BM10" s="622"/>
      <c r="BN10" s="623"/>
      <c r="BO10" s="659">
        <v>7.4</v>
      </c>
      <c r="BP10" s="659"/>
      <c r="BQ10" s="659"/>
      <c r="BR10" s="659"/>
      <c r="BS10" s="660">
        <v>21713</v>
      </c>
      <c r="BT10" s="660"/>
      <c r="BU10" s="660"/>
      <c r="BV10" s="660"/>
      <c r="BW10" s="660"/>
      <c r="BX10" s="660"/>
      <c r="BY10" s="660"/>
      <c r="BZ10" s="660"/>
      <c r="CA10" s="660"/>
      <c r="CB10" s="700"/>
      <c r="CD10" s="618" t="s">
        <v>249</v>
      </c>
      <c r="CE10" s="619"/>
      <c r="CF10" s="619"/>
      <c r="CG10" s="619"/>
      <c r="CH10" s="619"/>
      <c r="CI10" s="619"/>
      <c r="CJ10" s="619"/>
      <c r="CK10" s="619"/>
      <c r="CL10" s="619"/>
      <c r="CM10" s="619"/>
      <c r="CN10" s="619"/>
      <c r="CO10" s="619"/>
      <c r="CP10" s="619"/>
      <c r="CQ10" s="620"/>
      <c r="CR10" s="621">
        <v>8</v>
      </c>
      <c r="CS10" s="622"/>
      <c r="CT10" s="622"/>
      <c r="CU10" s="622"/>
      <c r="CV10" s="622"/>
      <c r="CW10" s="622"/>
      <c r="CX10" s="622"/>
      <c r="CY10" s="623"/>
      <c r="CZ10" s="659">
        <v>0</v>
      </c>
      <c r="DA10" s="659"/>
      <c r="DB10" s="659"/>
      <c r="DC10" s="659"/>
      <c r="DD10" s="627" t="s">
        <v>129</v>
      </c>
      <c r="DE10" s="622"/>
      <c r="DF10" s="622"/>
      <c r="DG10" s="622"/>
      <c r="DH10" s="622"/>
      <c r="DI10" s="622"/>
      <c r="DJ10" s="622"/>
      <c r="DK10" s="622"/>
      <c r="DL10" s="622"/>
      <c r="DM10" s="622"/>
      <c r="DN10" s="622"/>
      <c r="DO10" s="622"/>
      <c r="DP10" s="623"/>
      <c r="DQ10" s="627">
        <v>8</v>
      </c>
      <c r="DR10" s="622"/>
      <c r="DS10" s="622"/>
      <c r="DT10" s="622"/>
      <c r="DU10" s="622"/>
      <c r="DV10" s="622"/>
      <c r="DW10" s="622"/>
      <c r="DX10" s="622"/>
      <c r="DY10" s="622"/>
      <c r="DZ10" s="622"/>
      <c r="EA10" s="622"/>
      <c r="EB10" s="622"/>
      <c r="EC10" s="658"/>
    </row>
    <row r="11" spans="2:143" ht="11.25" customHeight="1" x14ac:dyDescent="0.15">
      <c r="B11" s="618" t="s">
        <v>250</v>
      </c>
      <c r="C11" s="619"/>
      <c r="D11" s="619"/>
      <c r="E11" s="619"/>
      <c r="F11" s="619"/>
      <c r="G11" s="619"/>
      <c r="H11" s="619"/>
      <c r="I11" s="619"/>
      <c r="J11" s="619"/>
      <c r="K11" s="619"/>
      <c r="L11" s="619"/>
      <c r="M11" s="619"/>
      <c r="N11" s="619"/>
      <c r="O11" s="619"/>
      <c r="P11" s="619"/>
      <c r="Q11" s="620"/>
      <c r="R11" s="621">
        <v>186756</v>
      </c>
      <c r="S11" s="622"/>
      <c r="T11" s="622"/>
      <c r="U11" s="622"/>
      <c r="V11" s="622"/>
      <c r="W11" s="622"/>
      <c r="X11" s="622"/>
      <c r="Y11" s="623"/>
      <c r="Z11" s="624">
        <v>2.8</v>
      </c>
      <c r="AA11" s="625"/>
      <c r="AB11" s="625"/>
      <c r="AC11" s="626"/>
      <c r="AD11" s="627">
        <v>186756</v>
      </c>
      <c r="AE11" s="622"/>
      <c r="AF11" s="622"/>
      <c r="AG11" s="622"/>
      <c r="AH11" s="622"/>
      <c r="AI11" s="622"/>
      <c r="AJ11" s="622"/>
      <c r="AK11" s="623"/>
      <c r="AL11" s="624">
        <v>6.6</v>
      </c>
      <c r="AM11" s="625"/>
      <c r="AN11" s="625"/>
      <c r="AO11" s="661"/>
      <c r="AP11" s="618" t="s">
        <v>251</v>
      </c>
      <c r="AQ11" s="619"/>
      <c r="AR11" s="619"/>
      <c r="AS11" s="619"/>
      <c r="AT11" s="619"/>
      <c r="AU11" s="619"/>
      <c r="AV11" s="619"/>
      <c r="AW11" s="619"/>
      <c r="AX11" s="619"/>
      <c r="AY11" s="619"/>
      <c r="AZ11" s="619"/>
      <c r="BA11" s="619"/>
      <c r="BB11" s="619"/>
      <c r="BC11" s="619"/>
      <c r="BD11" s="619"/>
      <c r="BE11" s="619"/>
      <c r="BF11" s="620"/>
      <c r="BG11" s="621">
        <v>13971</v>
      </c>
      <c r="BH11" s="622"/>
      <c r="BI11" s="622"/>
      <c r="BJ11" s="622"/>
      <c r="BK11" s="622"/>
      <c r="BL11" s="622"/>
      <c r="BM11" s="622"/>
      <c r="BN11" s="623"/>
      <c r="BO11" s="659">
        <v>0.8</v>
      </c>
      <c r="BP11" s="659"/>
      <c r="BQ11" s="659"/>
      <c r="BR11" s="659"/>
      <c r="BS11" s="660">
        <v>3898</v>
      </c>
      <c r="BT11" s="660"/>
      <c r="BU11" s="660"/>
      <c r="BV11" s="660"/>
      <c r="BW11" s="660"/>
      <c r="BX11" s="660"/>
      <c r="BY11" s="660"/>
      <c r="BZ11" s="660"/>
      <c r="CA11" s="660"/>
      <c r="CB11" s="700"/>
      <c r="CD11" s="618" t="s">
        <v>252</v>
      </c>
      <c r="CE11" s="619"/>
      <c r="CF11" s="619"/>
      <c r="CG11" s="619"/>
      <c r="CH11" s="619"/>
      <c r="CI11" s="619"/>
      <c r="CJ11" s="619"/>
      <c r="CK11" s="619"/>
      <c r="CL11" s="619"/>
      <c r="CM11" s="619"/>
      <c r="CN11" s="619"/>
      <c r="CO11" s="619"/>
      <c r="CP11" s="619"/>
      <c r="CQ11" s="620"/>
      <c r="CR11" s="621">
        <v>18522</v>
      </c>
      <c r="CS11" s="622"/>
      <c r="CT11" s="622"/>
      <c r="CU11" s="622"/>
      <c r="CV11" s="622"/>
      <c r="CW11" s="622"/>
      <c r="CX11" s="622"/>
      <c r="CY11" s="623"/>
      <c r="CZ11" s="659">
        <v>0.3</v>
      </c>
      <c r="DA11" s="659"/>
      <c r="DB11" s="659"/>
      <c r="DC11" s="659"/>
      <c r="DD11" s="627">
        <v>2002</v>
      </c>
      <c r="DE11" s="622"/>
      <c r="DF11" s="622"/>
      <c r="DG11" s="622"/>
      <c r="DH11" s="622"/>
      <c r="DI11" s="622"/>
      <c r="DJ11" s="622"/>
      <c r="DK11" s="622"/>
      <c r="DL11" s="622"/>
      <c r="DM11" s="622"/>
      <c r="DN11" s="622"/>
      <c r="DO11" s="622"/>
      <c r="DP11" s="623"/>
      <c r="DQ11" s="627">
        <v>12564</v>
      </c>
      <c r="DR11" s="622"/>
      <c r="DS11" s="622"/>
      <c r="DT11" s="622"/>
      <c r="DU11" s="622"/>
      <c r="DV11" s="622"/>
      <c r="DW11" s="622"/>
      <c r="DX11" s="622"/>
      <c r="DY11" s="622"/>
      <c r="DZ11" s="622"/>
      <c r="EA11" s="622"/>
      <c r="EB11" s="622"/>
      <c r="EC11" s="658"/>
    </row>
    <row r="12" spans="2:143" ht="11.25" customHeight="1" x14ac:dyDescent="0.15">
      <c r="B12" s="618" t="s">
        <v>253</v>
      </c>
      <c r="C12" s="619"/>
      <c r="D12" s="619"/>
      <c r="E12" s="619"/>
      <c r="F12" s="619"/>
      <c r="G12" s="619"/>
      <c r="H12" s="619"/>
      <c r="I12" s="619"/>
      <c r="J12" s="619"/>
      <c r="K12" s="619"/>
      <c r="L12" s="619"/>
      <c r="M12" s="619"/>
      <c r="N12" s="619"/>
      <c r="O12" s="619"/>
      <c r="P12" s="619"/>
      <c r="Q12" s="620"/>
      <c r="R12" s="621">
        <v>7701</v>
      </c>
      <c r="S12" s="622"/>
      <c r="T12" s="622"/>
      <c r="U12" s="622"/>
      <c r="V12" s="622"/>
      <c r="W12" s="622"/>
      <c r="X12" s="622"/>
      <c r="Y12" s="623"/>
      <c r="Z12" s="659">
        <v>0.1</v>
      </c>
      <c r="AA12" s="659"/>
      <c r="AB12" s="659"/>
      <c r="AC12" s="659"/>
      <c r="AD12" s="660">
        <v>7701</v>
      </c>
      <c r="AE12" s="660"/>
      <c r="AF12" s="660"/>
      <c r="AG12" s="660"/>
      <c r="AH12" s="660"/>
      <c r="AI12" s="660"/>
      <c r="AJ12" s="660"/>
      <c r="AK12" s="660"/>
      <c r="AL12" s="624">
        <v>0.3</v>
      </c>
      <c r="AM12" s="625"/>
      <c r="AN12" s="625"/>
      <c r="AO12" s="661"/>
      <c r="AP12" s="618" t="s">
        <v>254</v>
      </c>
      <c r="AQ12" s="619"/>
      <c r="AR12" s="619"/>
      <c r="AS12" s="619"/>
      <c r="AT12" s="619"/>
      <c r="AU12" s="619"/>
      <c r="AV12" s="619"/>
      <c r="AW12" s="619"/>
      <c r="AX12" s="619"/>
      <c r="AY12" s="619"/>
      <c r="AZ12" s="619"/>
      <c r="BA12" s="619"/>
      <c r="BB12" s="619"/>
      <c r="BC12" s="619"/>
      <c r="BD12" s="619"/>
      <c r="BE12" s="619"/>
      <c r="BF12" s="620"/>
      <c r="BG12" s="621">
        <v>965513</v>
      </c>
      <c r="BH12" s="622"/>
      <c r="BI12" s="622"/>
      <c r="BJ12" s="622"/>
      <c r="BK12" s="622"/>
      <c r="BL12" s="622"/>
      <c r="BM12" s="622"/>
      <c r="BN12" s="623"/>
      <c r="BO12" s="659">
        <v>53.6</v>
      </c>
      <c r="BP12" s="659"/>
      <c r="BQ12" s="659"/>
      <c r="BR12" s="659"/>
      <c r="BS12" s="660" t="s">
        <v>129</v>
      </c>
      <c r="BT12" s="660"/>
      <c r="BU12" s="660"/>
      <c r="BV12" s="660"/>
      <c r="BW12" s="660"/>
      <c r="BX12" s="660"/>
      <c r="BY12" s="660"/>
      <c r="BZ12" s="660"/>
      <c r="CA12" s="660"/>
      <c r="CB12" s="700"/>
      <c r="CD12" s="618" t="s">
        <v>255</v>
      </c>
      <c r="CE12" s="619"/>
      <c r="CF12" s="619"/>
      <c r="CG12" s="619"/>
      <c r="CH12" s="619"/>
      <c r="CI12" s="619"/>
      <c r="CJ12" s="619"/>
      <c r="CK12" s="619"/>
      <c r="CL12" s="619"/>
      <c r="CM12" s="619"/>
      <c r="CN12" s="619"/>
      <c r="CO12" s="619"/>
      <c r="CP12" s="619"/>
      <c r="CQ12" s="620"/>
      <c r="CR12" s="621">
        <v>1021356</v>
      </c>
      <c r="CS12" s="622"/>
      <c r="CT12" s="622"/>
      <c r="CU12" s="622"/>
      <c r="CV12" s="622"/>
      <c r="CW12" s="622"/>
      <c r="CX12" s="622"/>
      <c r="CY12" s="623"/>
      <c r="CZ12" s="659">
        <v>15.8</v>
      </c>
      <c r="DA12" s="659"/>
      <c r="DB12" s="659"/>
      <c r="DC12" s="659"/>
      <c r="DD12" s="627">
        <v>1500</v>
      </c>
      <c r="DE12" s="622"/>
      <c r="DF12" s="622"/>
      <c r="DG12" s="622"/>
      <c r="DH12" s="622"/>
      <c r="DI12" s="622"/>
      <c r="DJ12" s="622"/>
      <c r="DK12" s="622"/>
      <c r="DL12" s="622"/>
      <c r="DM12" s="622"/>
      <c r="DN12" s="622"/>
      <c r="DO12" s="622"/>
      <c r="DP12" s="623"/>
      <c r="DQ12" s="627">
        <v>207351</v>
      </c>
      <c r="DR12" s="622"/>
      <c r="DS12" s="622"/>
      <c r="DT12" s="622"/>
      <c r="DU12" s="622"/>
      <c r="DV12" s="622"/>
      <c r="DW12" s="622"/>
      <c r="DX12" s="622"/>
      <c r="DY12" s="622"/>
      <c r="DZ12" s="622"/>
      <c r="EA12" s="622"/>
      <c r="EB12" s="622"/>
      <c r="EC12" s="658"/>
    </row>
    <row r="13" spans="2:143" ht="11.25" customHeight="1" x14ac:dyDescent="0.15">
      <c r="B13" s="618" t="s">
        <v>256</v>
      </c>
      <c r="C13" s="619"/>
      <c r="D13" s="619"/>
      <c r="E13" s="619"/>
      <c r="F13" s="619"/>
      <c r="G13" s="619"/>
      <c r="H13" s="619"/>
      <c r="I13" s="619"/>
      <c r="J13" s="619"/>
      <c r="K13" s="619"/>
      <c r="L13" s="619"/>
      <c r="M13" s="619"/>
      <c r="N13" s="619"/>
      <c r="O13" s="619"/>
      <c r="P13" s="619"/>
      <c r="Q13" s="620"/>
      <c r="R13" s="621" t="s">
        <v>129</v>
      </c>
      <c r="S13" s="622"/>
      <c r="T13" s="622"/>
      <c r="U13" s="622"/>
      <c r="V13" s="622"/>
      <c r="W13" s="622"/>
      <c r="X13" s="622"/>
      <c r="Y13" s="623"/>
      <c r="Z13" s="659" t="s">
        <v>129</v>
      </c>
      <c r="AA13" s="659"/>
      <c r="AB13" s="659"/>
      <c r="AC13" s="659"/>
      <c r="AD13" s="660" t="s">
        <v>129</v>
      </c>
      <c r="AE13" s="660"/>
      <c r="AF13" s="660"/>
      <c r="AG13" s="660"/>
      <c r="AH13" s="660"/>
      <c r="AI13" s="660"/>
      <c r="AJ13" s="660"/>
      <c r="AK13" s="660"/>
      <c r="AL13" s="624" t="s">
        <v>129</v>
      </c>
      <c r="AM13" s="625"/>
      <c r="AN13" s="625"/>
      <c r="AO13" s="661"/>
      <c r="AP13" s="618" t="s">
        <v>257</v>
      </c>
      <c r="AQ13" s="619"/>
      <c r="AR13" s="619"/>
      <c r="AS13" s="619"/>
      <c r="AT13" s="619"/>
      <c r="AU13" s="619"/>
      <c r="AV13" s="619"/>
      <c r="AW13" s="619"/>
      <c r="AX13" s="619"/>
      <c r="AY13" s="619"/>
      <c r="AZ13" s="619"/>
      <c r="BA13" s="619"/>
      <c r="BB13" s="619"/>
      <c r="BC13" s="619"/>
      <c r="BD13" s="619"/>
      <c r="BE13" s="619"/>
      <c r="BF13" s="620"/>
      <c r="BG13" s="621">
        <v>960048</v>
      </c>
      <c r="BH13" s="622"/>
      <c r="BI13" s="622"/>
      <c r="BJ13" s="622"/>
      <c r="BK13" s="622"/>
      <c r="BL13" s="622"/>
      <c r="BM13" s="622"/>
      <c r="BN13" s="623"/>
      <c r="BO13" s="659">
        <v>53.3</v>
      </c>
      <c r="BP13" s="659"/>
      <c r="BQ13" s="659"/>
      <c r="BR13" s="659"/>
      <c r="BS13" s="660" t="s">
        <v>237</v>
      </c>
      <c r="BT13" s="660"/>
      <c r="BU13" s="660"/>
      <c r="BV13" s="660"/>
      <c r="BW13" s="660"/>
      <c r="BX13" s="660"/>
      <c r="BY13" s="660"/>
      <c r="BZ13" s="660"/>
      <c r="CA13" s="660"/>
      <c r="CB13" s="700"/>
      <c r="CD13" s="618" t="s">
        <v>258</v>
      </c>
      <c r="CE13" s="619"/>
      <c r="CF13" s="619"/>
      <c r="CG13" s="619"/>
      <c r="CH13" s="619"/>
      <c r="CI13" s="619"/>
      <c r="CJ13" s="619"/>
      <c r="CK13" s="619"/>
      <c r="CL13" s="619"/>
      <c r="CM13" s="619"/>
      <c r="CN13" s="619"/>
      <c r="CO13" s="619"/>
      <c r="CP13" s="619"/>
      <c r="CQ13" s="620"/>
      <c r="CR13" s="621">
        <v>646074</v>
      </c>
      <c r="CS13" s="622"/>
      <c r="CT13" s="622"/>
      <c r="CU13" s="622"/>
      <c r="CV13" s="622"/>
      <c r="CW13" s="622"/>
      <c r="CX13" s="622"/>
      <c r="CY13" s="623"/>
      <c r="CZ13" s="659">
        <v>10</v>
      </c>
      <c r="DA13" s="659"/>
      <c r="DB13" s="659"/>
      <c r="DC13" s="659"/>
      <c r="DD13" s="627">
        <v>367446</v>
      </c>
      <c r="DE13" s="622"/>
      <c r="DF13" s="622"/>
      <c r="DG13" s="622"/>
      <c r="DH13" s="622"/>
      <c r="DI13" s="622"/>
      <c r="DJ13" s="622"/>
      <c r="DK13" s="622"/>
      <c r="DL13" s="622"/>
      <c r="DM13" s="622"/>
      <c r="DN13" s="622"/>
      <c r="DO13" s="622"/>
      <c r="DP13" s="623"/>
      <c r="DQ13" s="627">
        <v>275274</v>
      </c>
      <c r="DR13" s="622"/>
      <c r="DS13" s="622"/>
      <c r="DT13" s="622"/>
      <c r="DU13" s="622"/>
      <c r="DV13" s="622"/>
      <c r="DW13" s="622"/>
      <c r="DX13" s="622"/>
      <c r="DY13" s="622"/>
      <c r="DZ13" s="622"/>
      <c r="EA13" s="622"/>
      <c r="EB13" s="622"/>
      <c r="EC13" s="658"/>
    </row>
    <row r="14" spans="2:143" ht="11.25" customHeight="1" x14ac:dyDescent="0.15">
      <c r="B14" s="618" t="s">
        <v>259</v>
      </c>
      <c r="C14" s="619"/>
      <c r="D14" s="619"/>
      <c r="E14" s="619"/>
      <c r="F14" s="619"/>
      <c r="G14" s="619"/>
      <c r="H14" s="619"/>
      <c r="I14" s="619"/>
      <c r="J14" s="619"/>
      <c r="K14" s="619"/>
      <c r="L14" s="619"/>
      <c r="M14" s="619"/>
      <c r="N14" s="619"/>
      <c r="O14" s="619"/>
      <c r="P14" s="619"/>
      <c r="Q14" s="620"/>
      <c r="R14" s="621">
        <v>38</v>
      </c>
      <c r="S14" s="622"/>
      <c r="T14" s="622"/>
      <c r="U14" s="622"/>
      <c r="V14" s="622"/>
      <c r="W14" s="622"/>
      <c r="X14" s="622"/>
      <c r="Y14" s="623"/>
      <c r="Z14" s="659">
        <v>0</v>
      </c>
      <c r="AA14" s="659"/>
      <c r="AB14" s="659"/>
      <c r="AC14" s="659"/>
      <c r="AD14" s="660">
        <v>38</v>
      </c>
      <c r="AE14" s="660"/>
      <c r="AF14" s="660"/>
      <c r="AG14" s="660"/>
      <c r="AH14" s="660"/>
      <c r="AI14" s="660"/>
      <c r="AJ14" s="660"/>
      <c r="AK14" s="660"/>
      <c r="AL14" s="624">
        <v>0</v>
      </c>
      <c r="AM14" s="625"/>
      <c r="AN14" s="625"/>
      <c r="AO14" s="661"/>
      <c r="AP14" s="618" t="s">
        <v>260</v>
      </c>
      <c r="AQ14" s="619"/>
      <c r="AR14" s="619"/>
      <c r="AS14" s="619"/>
      <c r="AT14" s="619"/>
      <c r="AU14" s="619"/>
      <c r="AV14" s="619"/>
      <c r="AW14" s="619"/>
      <c r="AX14" s="619"/>
      <c r="AY14" s="619"/>
      <c r="AZ14" s="619"/>
      <c r="BA14" s="619"/>
      <c r="BB14" s="619"/>
      <c r="BC14" s="619"/>
      <c r="BD14" s="619"/>
      <c r="BE14" s="619"/>
      <c r="BF14" s="620"/>
      <c r="BG14" s="621">
        <v>20958</v>
      </c>
      <c r="BH14" s="622"/>
      <c r="BI14" s="622"/>
      <c r="BJ14" s="622"/>
      <c r="BK14" s="622"/>
      <c r="BL14" s="622"/>
      <c r="BM14" s="622"/>
      <c r="BN14" s="623"/>
      <c r="BO14" s="659">
        <v>1.2</v>
      </c>
      <c r="BP14" s="659"/>
      <c r="BQ14" s="659"/>
      <c r="BR14" s="659"/>
      <c r="BS14" s="660" t="s">
        <v>129</v>
      </c>
      <c r="BT14" s="660"/>
      <c r="BU14" s="660"/>
      <c r="BV14" s="660"/>
      <c r="BW14" s="660"/>
      <c r="BX14" s="660"/>
      <c r="BY14" s="660"/>
      <c r="BZ14" s="660"/>
      <c r="CA14" s="660"/>
      <c r="CB14" s="700"/>
      <c r="CD14" s="618" t="s">
        <v>261</v>
      </c>
      <c r="CE14" s="619"/>
      <c r="CF14" s="619"/>
      <c r="CG14" s="619"/>
      <c r="CH14" s="619"/>
      <c r="CI14" s="619"/>
      <c r="CJ14" s="619"/>
      <c r="CK14" s="619"/>
      <c r="CL14" s="619"/>
      <c r="CM14" s="619"/>
      <c r="CN14" s="619"/>
      <c r="CO14" s="619"/>
      <c r="CP14" s="619"/>
      <c r="CQ14" s="620"/>
      <c r="CR14" s="621">
        <v>204302</v>
      </c>
      <c r="CS14" s="622"/>
      <c r="CT14" s="622"/>
      <c r="CU14" s="622"/>
      <c r="CV14" s="622"/>
      <c r="CW14" s="622"/>
      <c r="CX14" s="622"/>
      <c r="CY14" s="623"/>
      <c r="CZ14" s="659">
        <v>3.2</v>
      </c>
      <c r="DA14" s="659"/>
      <c r="DB14" s="659"/>
      <c r="DC14" s="659"/>
      <c r="DD14" s="627">
        <v>2980</v>
      </c>
      <c r="DE14" s="622"/>
      <c r="DF14" s="622"/>
      <c r="DG14" s="622"/>
      <c r="DH14" s="622"/>
      <c r="DI14" s="622"/>
      <c r="DJ14" s="622"/>
      <c r="DK14" s="622"/>
      <c r="DL14" s="622"/>
      <c r="DM14" s="622"/>
      <c r="DN14" s="622"/>
      <c r="DO14" s="622"/>
      <c r="DP14" s="623"/>
      <c r="DQ14" s="627">
        <v>198662</v>
      </c>
      <c r="DR14" s="622"/>
      <c r="DS14" s="622"/>
      <c r="DT14" s="622"/>
      <c r="DU14" s="622"/>
      <c r="DV14" s="622"/>
      <c r="DW14" s="622"/>
      <c r="DX14" s="622"/>
      <c r="DY14" s="622"/>
      <c r="DZ14" s="622"/>
      <c r="EA14" s="622"/>
      <c r="EB14" s="622"/>
      <c r="EC14" s="658"/>
    </row>
    <row r="15" spans="2:143" ht="11.25" customHeight="1" x14ac:dyDescent="0.15">
      <c r="B15" s="618" t="s">
        <v>262</v>
      </c>
      <c r="C15" s="619"/>
      <c r="D15" s="619"/>
      <c r="E15" s="619"/>
      <c r="F15" s="619"/>
      <c r="G15" s="619"/>
      <c r="H15" s="619"/>
      <c r="I15" s="619"/>
      <c r="J15" s="619"/>
      <c r="K15" s="619"/>
      <c r="L15" s="619"/>
      <c r="M15" s="619"/>
      <c r="N15" s="619"/>
      <c r="O15" s="619"/>
      <c r="P15" s="619"/>
      <c r="Q15" s="620"/>
      <c r="R15" s="621" t="s">
        <v>129</v>
      </c>
      <c r="S15" s="622"/>
      <c r="T15" s="622"/>
      <c r="U15" s="622"/>
      <c r="V15" s="622"/>
      <c r="W15" s="622"/>
      <c r="X15" s="622"/>
      <c r="Y15" s="623"/>
      <c r="Z15" s="659" t="s">
        <v>237</v>
      </c>
      <c r="AA15" s="659"/>
      <c r="AB15" s="659"/>
      <c r="AC15" s="659"/>
      <c r="AD15" s="660" t="s">
        <v>129</v>
      </c>
      <c r="AE15" s="660"/>
      <c r="AF15" s="660"/>
      <c r="AG15" s="660"/>
      <c r="AH15" s="660"/>
      <c r="AI15" s="660"/>
      <c r="AJ15" s="660"/>
      <c r="AK15" s="660"/>
      <c r="AL15" s="624" t="s">
        <v>237</v>
      </c>
      <c r="AM15" s="625"/>
      <c r="AN15" s="625"/>
      <c r="AO15" s="661"/>
      <c r="AP15" s="618" t="s">
        <v>263</v>
      </c>
      <c r="AQ15" s="619"/>
      <c r="AR15" s="619"/>
      <c r="AS15" s="619"/>
      <c r="AT15" s="619"/>
      <c r="AU15" s="619"/>
      <c r="AV15" s="619"/>
      <c r="AW15" s="619"/>
      <c r="AX15" s="619"/>
      <c r="AY15" s="619"/>
      <c r="AZ15" s="619"/>
      <c r="BA15" s="619"/>
      <c r="BB15" s="619"/>
      <c r="BC15" s="619"/>
      <c r="BD15" s="619"/>
      <c r="BE15" s="619"/>
      <c r="BF15" s="620"/>
      <c r="BG15" s="621">
        <v>75588</v>
      </c>
      <c r="BH15" s="622"/>
      <c r="BI15" s="622"/>
      <c r="BJ15" s="622"/>
      <c r="BK15" s="622"/>
      <c r="BL15" s="622"/>
      <c r="BM15" s="622"/>
      <c r="BN15" s="623"/>
      <c r="BO15" s="659">
        <v>4.2</v>
      </c>
      <c r="BP15" s="659"/>
      <c r="BQ15" s="659"/>
      <c r="BR15" s="659"/>
      <c r="BS15" s="660" t="s">
        <v>237</v>
      </c>
      <c r="BT15" s="660"/>
      <c r="BU15" s="660"/>
      <c r="BV15" s="660"/>
      <c r="BW15" s="660"/>
      <c r="BX15" s="660"/>
      <c r="BY15" s="660"/>
      <c r="BZ15" s="660"/>
      <c r="CA15" s="660"/>
      <c r="CB15" s="700"/>
      <c r="CD15" s="618" t="s">
        <v>264</v>
      </c>
      <c r="CE15" s="619"/>
      <c r="CF15" s="619"/>
      <c r="CG15" s="619"/>
      <c r="CH15" s="619"/>
      <c r="CI15" s="619"/>
      <c r="CJ15" s="619"/>
      <c r="CK15" s="619"/>
      <c r="CL15" s="619"/>
      <c r="CM15" s="619"/>
      <c r="CN15" s="619"/>
      <c r="CO15" s="619"/>
      <c r="CP15" s="619"/>
      <c r="CQ15" s="620"/>
      <c r="CR15" s="621">
        <v>374869</v>
      </c>
      <c r="CS15" s="622"/>
      <c r="CT15" s="622"/>
      <c r="CU15" s="622"/>
      <c r="CV15" s="622"/>
      <c r="CW15" s="622"/>
      <c r="CX15" s="622"/>
      <c r="CY15" s="623"/>
      <c r="CZ15" s="659">
        <v>5.8</v>
      </c>
      <c r="DA15" s="659"/>
      <c r="DB15" s="659"/>
      <c r="DC15" s="659"/>
      <c r="DD15" s="627">
        <v>39056</v>
      </c>
      <c r="DE15" s="622"/>
      <c r="DF15" s="622"/>
      <c r="DG15" s="622"/>
      <c r="DH15" s="622"/>
      <c r="DI15" s="622"/>
      <c r="DJ15" s="622"/>
      <c r="DK15" s="622"/>
      <c r="DL15" s="622"/>
      <c r="DM15" s="622"/>
      <c r="DN15" s="622"/>
      <c r="DO15" s="622"/>
      <c r="DP15" s="623"/>
      <c r="DQ15" s="627">
        <v>314584</v>
      </c>
      <c r="DR15" s="622"/>
      <c r="DS15" s="622"/>
      <c r="DT15" s="622"/>
      <c r="DU15" s="622"/>
      <c r="DV15" s="622"/>
      <c r="DW15" s="622"/>
      <c r="DX15" s="622"/>
      <c r="DY15" s="622"/>
      <c r="DZ15" s="622"/>
      <c r="EA15" s="622"/>
      <c r="EB15" s="622"/>
      <c r="EC15" s="658"/>
    </row>
    <row r="16" spans="2:143" ht="11.25" customHeight="1" x14ac:dyDescent="0.15">
      <c r="B16" s="618" t="s">
        <v>265</v>
      </c>
      <c r="C16" s="619"/>
      <c r="D16" s="619"/>
      <c r="E16" s="619"/>
      <c r="F16" s="619"/>
      <c r="G16" s="619"/>
      <c r="H16" s="619"/>
      <c r="I16" s="619"/>
      <c r="J16" s="619"/>
      <c r="K16" s="619"/>
      <c r="L16" s="619"/>
      <c r="M16" s="619"/>
      <c r="N16" s="619"/>
      <c r="O16" s="619"/>
      <c r="P16" s="619"/>
      <c r="Q16" s="620"/>
      <c r="R16" s="621">
        <v>2462</v>
      </c>
      <c r="S16" s="622"/>
      <c r="T16" s="622"/>
      <c r="U16" s="622"/>
      <c r="V16" s="622"/>
      <c r="W16" s="622"/>
      <c r="X16" s="622"/>
      <c r="Y16" s="623"/>
      <c r="Z16" s="659">
        <v>0</v>
      </c>
      <c r="AA16" s="659"/>
      <c r="AB16" s="659"/>
      <c r="AC16" s="659"/>
      <c r="AD16" s="660">
        <v>2462</v>
      </c>
      <c r="AE16" s="660"/>
      <c r="AF16" s="660"/>
      <c r="AG16" s="660"/>
      <c r="AH16" s="660"/>
      <c r="AI16" s="660"/>
      <c r="AJ16" s="660"/>
      <c r="AK16" s="660"/>
      <c r="AL16" s="624">
        <v>0.1</v>
      </c>
      <c r="AM16" s="625"/>
      <c r="AN16" s="625"/>
      <c r="AO16" s="661"/>
      <c r="AP16" s="618" t="s">
        <v>266</v>
      </c>
      <c r="AQ16" s="619"/>
      <c r="AR16" s="619"/>
      <c r="AS16" s="619"/>
      <c r="AT16" s="619"/>
      <c r="AU16" s="619"/>
      <c r="AV16" s="619"/>
      <c r="AW16" s="619"/>
      <c r="AX16" s="619"/>
      <c r="AY16" s="619"/>
      <c r="AZ16" s="619"/>
      <c r="BA16" s="619"/>
      <c r="BB16" s="619"/>
      <c r="BC16" s="619"/>
      <c r="BD16" s="619"/>
      <c r="BE16" s="619"/>
      <c r="BF16" s="620"/>
      <c r="BG16" s="621" t="s">
        <v>129</v>
      </c>
      <c r="BH16" s="622"/>
      <c r="BI16" s="622"/>
      <c r="BJ16" s="622"/>
      <c r="BK16" s="622"/>
      <c r="BL16" s="622"/>
      <c r="BM16" s="622"/>
      <c r="BN16" s="623"/>
      <c r="BO16" s="659" t="s">
        <v>237</v>
      </c>
      <c r="BP16" s="659"/>
      <c r="BQ16" s="659"/>
      <c r="BR16" s="659"/>
      <c r="BS16" s="660" t="s">
        <v>129</v>
      </c>
      <c r="BT16" s="660"/>
      <c r="BU16" s="660"/>
      <c r="BV16" s="660"/>
      <c r="BW16" s="660"/>
      <c r="BX16" s="660"/>
      <c r="BY16" s="660"/>
      <c r="BZ16" s="660"/>
      <c r="CA16" s="660"/>
      <c r="CB16" s="700"/>
      <c r="CD16" s="618" t="s">
        <v>267</v>
      </c>
      <c r="CE16" s="619"/>
      <c r="CF16" s="619"/>
      <c r="CG16" s="619"/>
      <c r="CH16" s="619"/>
      <c r="CI16" s="619"/>
      <c r="CJ16" s="619"/>
      <c r="CK16" s="619"/>
      <c r="CL16" s="619"/>
      <c r="CM16" s="619"/>
      <c r="CN16" s="619"/>
      <c r="CO16" s="619"/>
      <c r="CP16" s="619"/>
      <c r="CQ16" s="620"/>
      <c r="CR16" s="621" t="s">
        <v>237</v>
      </c>
      <c r="CS16" s="622"/>
      <c r="CT16" s="622"/>
      <c r="CU16" s="622"/>
      <c r="CV16" s="622"/>
      <c r="CW16" s="622"/>
      <c r="CX16" s="622"/>
      <c r="CY16" s="623"/>
      <c r="CZ16" s="659" t="s">
        <v>237</v>
      </c>
      <c r="DA16" s="659"/>
      <c r="DB16" s="659"/>
      <c r="DC16" s="659"/>
      <c r="DD16" s="627" t="s">
        <v>237</v>
      </c>
      <c r="DE16" s="622"/>
      <c r="DF16" s="622"/>
      <c r="DG16" s="622"/>
      <c r="DH16" s="622"/>
      <c r="DI16" s="622"/>
      <c r="DJ16" s="622"/>
      <c r="DK16" s="622"/>
      <c r="DL16" s="622"/>
      <c r="DM16" s="622"/>
      <c r="DN16" s="622"/>
      <c r="DO16" s="622"/>
      <c r="DP16" s="623"/>
      <c r="DQ16" s="627" t="s">
        <v>129</v>
      </c>
      <c r="DR16" s="622"/>
      <c r="DS16" s="622"/>
      <c r="DT16" s="622"/>
      <c r="DU16" s="622"/>
      <c r="DV16" s="622"/>
      <c r="DW16" s="622"/>
      <c r="DX16" s="622"/>
      <c r="DY16" s="622"/>
      <c r="DZ16" s="622"/>
      <c r="EA16" s="622"/>
      <c r="EB16" s="622"/>
      <c r="EC16" s="658"/>
    </row>
    <row r="17" spans="2:133" ht="11.25" customHeight="1" x14ac:dyDescent="0.15">
      <c r="B17" s="618" t="s">
        <v>268</v>
      </c>
      <c r="C17" s="619"/>
      <c r="D17" s="619"/>
      <c r="E17" s="619"/>
      <c r="F17" s="619"/>
      <c r="G17" s="619"/>
      <c r="H17" s="619"/>
      <c r="I17" s="619"/>
      <c r="J17" s="619"/>
      <c r="K17" s="619"/>
      <c r="L17" s="619"/>
      <c r="M17" s="619"/>
      <c r="N17" s="619"/>
      <c r="O17" s="619"/>
      <c r="P17" s="619"/>
      <c r="Q17" s="620"/>
      <c r="R17" s="621">
        <v>21936</v>
      </c>
      <c r="S17" s="622"/>
      <c r="T17" s="622"/>
      <c r="U17" s="622"/>
      <c r="V17" s="622"/>
      <c r="W17" s="622"/>
      <c r="X17" s="622"/>
      <c r="Y17" s="623"/>
      <c r="Z17" s="659">
        <v>0.3</v>
      </c>
      <c r="AA17" s="659"/>
      <c r="AB17" s="659"/>
      <c r="AC17" s="659"/>
      <c r="AD17" s="660">
        <v>21936</v>
      </c>
      <c r="AE17" s="660"/>
      <c r="AF17" s="660"/>
      <c r="AG17" s="660"/>
      <c r="AH17" s="660"/>
      <c r="AI17" s="660"/>
      <c r="AJ17" s="660"/>
      <c r="AK17" s="660"/>
      <c r="AL17" s="624">
        <v>0.8</v>
      </c>
      <c r="AM17" s="625"/>
      <c r="AN17" s="625"/>
      <c r="AO17" s="661"/>
      <c r="AP17" s="618" t="s">
        <v>269</v>
      </c>
      <c r="AQ17" s="619"/>
      <c r="AR17" s="619"/>
      <c r="AS17" s="619"/>
      <c r="AT17" s="619"/>
      <c r="AU17" s="619"/>
      <c r="AV17" s="619"/>
      <c r="AW17" s="619"/>
      <c r="AX17" s="619"/>
      <c r="AY17" s="619"/>
      <c r="AZ17" s="619"/>
      <c r="BA17" s="619"/>
      <c r="BB17" s="619"/>
      <c r="BC17" s="619"/>
      <c r="BD17" s="619"/>
      <c r="BE17" s="619"/>
      <c r="BF17" s="620"/>
      <c r="BG17" s="621" t="s">
        <v>237</v>
      </c>
      <c r="BH17" s="622"/>
      <c r="BI17" s="622"/>
      <c r="BJ17" s="622"/>
      <c r="BK17" s="622"/>
      <c r="BL17" s="622"/>
      <c r="BM17" s="622"/>
      <c r="BN17" s="623"/>
      <c r="BO17" s="659" t="s">
        <v>237</v>
      </c>
      <c r="BP17" s="659"/>
      <c r="BQ17" s="659"/>
      <c r="BR17" s="659"/>
      <c r="BS17" s="660" t="s">
        <v>129</v>
      </c>
      <c r="BT17" s="660"/>
      <c r="BU17" s="660"/>
      <c r="BV17" s="660"/>
      <c r="BW17" s="660"/>
      <c r="BX17" s="660"/>
      <c r="BY17" s="660"/>
      <c r="BZ17" s="660"/>
      <c r="CA17" s="660"/>
      <c r="CB17" s="700"/>
      <c r="CD17" s="618" t="s">
        <v>270</v>
      </c>
      <c r="CE17" s="619"/>
      <c r="CF17" s="619"/>
      <c r="CG17" s="619"/>
      <c r="CH17" s="619"/>
      <c r="CI17" s="619"/>
      <c r="CJ17" s="619"/>
      <c r="CK17" s="619"/>
      <c r="CL17" s="619"/>
      <c r="CM17" s="619"/>
      <c r="CN17" s="619"/>
      <c r="CO17" s="619"/>
      <c r="CP17" s="619"/>
      <c r="CQ17" s="620"/>
      <c r="CR17" s="621">
        <v>306513</v>
      </c>
      <c r="CS17" s="622"/>
      <c r="CT17" s="622"/>
      <c r="CU17" s="622"/>
      <c r="CV17" s="622"/>
      <c r="CW17" s="622"/>
      <c r="CX17" s="622"/>
      <c r="CY17" s="623"/>
      <c r="CZ17" s="659">
        <v>4.7</v>
      </c>
      <c r="DA17" s="659"/>
      <c r="DB17" s="659"/>
      <c r="DC17" s="659"/>
      <c r="DD17" s="627" t="s">
        <v>237</v>
      </c>
      <c r="DE17" s="622"/>
      <c r="DF17" s="622"/>
      <c r="DG17" s="622"/>
      <c r="DH17" s="622"/>
      <c r="DI17" s="622"/>
      <c r="DJ17" s="622"/>
      <c r="DK17" s="622"/>
      <c r="DL17" s="622"/>
      <c r="DM17" s="622"/>
      <c r="DN17" s="622"/>
      <c r="DO17" s="622"/>
      <c r="DP17" s="623"/>
      <c r="DQ17" s="627">
        <v>306513</v>
      </c>
      <c r="DR17" s="622"/>
      <c r="DS17" s="622"/>
      <c r="DT17" s="622"/>
      <c r="DU17" s="622"/>
      <c r="DV17" s="622"/>
      <c r="DW17" s="622"/>
      <c r="DX17" s="622"/>
      <c r="DY17" s="622"/>
      <c r="DZ17" s="622"/>
      <c r="EA17" s="622"/>
      <c r="EB17" s="622"/>
      <c r="EC17" s="658"/>
    </row>
    <row r="18" spans="2:133" ht="11.25" customHeight="1" x14ac:dyDescent="0.15">
      <c r="B18" s="618" t="s">
        <v>271</v>
      </c>
      <c r="C18" s="619"/>
      <c r="D18" s="619"/>
      <c r="E18" s="619"/>
      <c r="F18" s="619"/>
      <c r="G18" s="619"/>
      <c r="H18" s="619"/>
      <c r="I18" s="619"/>
      <c r="J18" s="619"/>
      <c r="K18" s="619"/>
      <c r="L18" s="619"/>
      <c r="M18" s="619"/>
      <c r="N18" s="619"/>
      <c r="O18" s="619"/>
      <c r="P18" s="619"/>
      <c r="Q18" s="620"/>
      <c r="R18" s="621">
        <v>1130</v>
      </c>
      <c r="S18" s="622"/>
      <c r="T18" s="622"/>
      <c r="U18" s="622"/>
      <c r="V18" s="622"/>
      <c r="W18" s="622"/>
      <c r="X18" s="622"/>
      <c r="Y18" s="623"/>
      <c r="Z18" s="659">
        <v>0</v>
      </c>
      <c r="AA18" s="659"/>
      <c r="AB18" s="659"/>
      <c r="AC18" s="659"/>
      <c r="AD18" s="660">
        <v>1130</v>
      </c>
      <c r="AE18" s="660"/>
      <c r="AF18" s="660"/>
      <c r="AG18" s="660"/>
      <c r="AH18" s="660"/>
      <c r="AI18" s="660"/>
      <c r="AJ18" s="660"/>
      <c r="AK18" s="660"/>
      <c r="AL18" s="624">
        <v>0</v>
      </c>
      <c r="AM18" s="625"/>
      <c r="AN18" s="625"/>
      <c r="AO18" s="661"/>
      <c r="AP18" s="618" t="s">
        <v>272</v>
      </c>
      <c r="AQ18" s="619"/>
      <c r="AR18" s="619"/>
      <c r="AS18" s="619"/>
      <c r="AT18" s="619"/>
      <c r="AU18" s="619"/>
      <c r="AV18" s="619"/>
      <c r="AW18" s="619"/>
      <c r="AX18" s="619"/>
      <c r="AY18" s="619"/>
      <c r="AZ18" s="619"/>
      <c r="BA18" s="619"/>
      <c r="BB18" s="619"/>
      <c r="BC18" s="619"/>
      <c r="BD18" s="619"/>
      <c r="BE18" s="619"/>
      <c r="BF18" s="620"/>
      <c r="BG18" s="621" t="s">
        <v>129</v>
      </c>
      <c r="BH18" s="622"/>
      <c r="BI18" s="622"/>
      <c r="BJ18" s="622"/>
      <c r="BK18" s="622"/>
      <c r="BL18" s="622"/>
      <c r="BM18" s="622"/>
      <c r="BN18" s="623"/>
      <c r="BO18" s="659" t="s">
        <v>129</v>
      </c>
      <c r="BP18" s="659"/>
      <c r="BQ18" s="659"/>
      <c r="BR18" s="659"/>
      <c r="BS18" s="660" t="s">
        <v>237</v>
      </c>
      <c r="BT18" s="660"/>
      <c r="BU18" s="660"/>
      <c r="BV18" s="660"/>
      <c r="BW18" s="660"/>
      <c r="BX18" s="660"/>
      <c r="BY18" s="660"/>
      <c r="BZ18" s="660"/>
      <c r="CA18" s="660"/>
      <c r="CB18" s="700"/>
      <c r="CD18" s="618" t="s">
        <v>273</v>
      </c>
      <c r="CE18" s="619"/>
      <c r="CF18" s="619"/>
      <c r="CG18" s="619"/>
      <c r="CH18" s="619"/>
      <c r="CI18" s="619"/>
      <c r="CJ18" s="619"/>
      <c r="CK18" s="619"/>
      <c r="CL18" s="619"/>
      <c r="CM18" s="619"/>
      <c r="CN18" s="619"/>
      <c r="CO18" s="619"/>
      <c r="CP18" s="619"/>
      <c r="CQ18" s="620"/>
      <c r="CR18" s="621" t="s">
        <v>129</v>
      </c>
      <c r="CS18" s="622"/>
      <c r="CT18" s="622"/>
      <c r="CU18" s="622"/>
      <c r="CV18" s="622"/>
      <c r="CW18" s="622"/>
      <c r="CX18" s="622"/>
      <c r="CY18" s="623"/>
      <c r="CZ18" s="659" t="s">
        <v>237</v>
      </c>
      <c r="DA18" s="659"/>
      <c r="DB18" s="659"/>
      <c r="DC18" s="659"/>
      <c r="DD18" s="627" t="s">
        <v>237</v>
      </c>
      <c r="DE18" s="622"/>
      <c r="DF18" s="622"/>
      <c r="DG18" s="622"/>
      <c r="DH18" s="622"/>
      <c r="DI18" s="622"/>
      <c r="DJ18" s="622"/>
      <c r="DK18" s="622"/>
      <c r="DL18" s="622"/>
      <c r="DM18" s="622"/>
      <c r="DN18" s="622"/>
      <c r="DO18" s="622"/>
      <c r="DP18" s="623"/>
      <c r="DQ18" s="627" t="s">
        <v>237</v>
      </c>
      <c r="DR18" s="622"/>
      <c r="DS18" s="622"/>
      <c r="DT18" s="622"/>
      <c r="DU18" s="622"/>
      <c r="DV18" s="622"/>
      <c r="DW18" s="622"/>
      <c r="DX18" s="622"/>
      <c r="DY18" s="622"/>
      <c r="DZ18" s="622"/>
      <c r="EA18" s="622"/>
      <c r="EB18" s="622"/>
      <c r="EC18" s="658"/>
    </row>
    <row r="19" spans="2:133" ht="11.25" customHeight="1" x14ac:dyDescent="0.15">
      <c r="B19" s="618" t="s">
        <v>274</v>
      </c>
      <c r="C19" s="619"/>
      <c r="D19" s="619"/>
      <c r="E19" s="619"/>
      <c r="F19" s="619"/>
      <c r="G19" s="619"/>
      <c r="H19" s="619"/>
      <c r="I19" s="619"/>
      <c r="J19" s="619"/>
      <c r="K19" s="619"/>
      <c r="L19" s="619"/>
      <c r="M19" s="619"/>
      <c r="N19" s="619"/>
      <c r="O19" s="619"/>
      <c r="P19" s="619"/>
      <c r="Q19" s="620"/>
      <c r="R19" s="621">
        <v>1130</v>
      </c>
      <c r="S19" s="622"/>
      <c r="T19" s="622"/>
      <c r="U19" s="622"/>
      <c r="V19" s="622"/>
      <c r="W19" s="622"/>
      <c r="X19" s="622"/>
      <c r="Y19" s="623"/>
      <c r="Z19" s="659">
        <v>0</v>
      </c>
      <c r="AA19" s="659"/>
      <c r="AB19" s="659"/>
      <c r="AC19" s="659"/>
      <c r="AD19" s="660">
        <v>1130</v>
      </c>
      <c r="AE19" s="660"/>
      <c r="AF19" s="660"/>
      <c r="AG19" s="660"/>
      <c r="AH19" s="660"/>
      <c r="AI19" s="660"/>
      <c r="AJ19" s="660"/>
      <c r="AK19" s="660"/>
      <c r="AL19" s="624">
        <v>0</v>
      </c>
      <c r="AM19" s="625"/>
      <c r="AN19" s="625"/>
      <c r="AO19" s="661"/>
      <c r="AP19" s="618" t="s">
        <v>275</v>
      </c>
      <c r="AQ19" s="619"/>
      <c r="AR19" s="619"/>
      <c r="AS19" s="619"/>
      <c r="AT19" s="619"/>
      <c r="AU19" s="619"/>
      <c r="AV19" s="619"/>
      <c r="AW19" s="619"/>
      <c r="AX19" s="619"/>
      <c r="AY19" s="619"/>
      <c r="AZ19" s="619"/>
      <c r="BA19" s="619"/>
      <c r="BB19" s="619"/>
      <c r="BC19" s="619"/>
      <c r="BD19" s="619"/>
      <c r="BE19" s="619"/>
      <c r="BF19" s="620"/>
      <c r="BG19" s="621">
        <v>322730</v>
      </c>
      <c r="BH19" s="622"/>
      <c r="BI19" s="622"/>
      <c r="BJ19" s="622"/>
      <c r="BK19" s="622"/>
      <c r="BL19" s="622"/>
      <c r="BM19" s="622"/>
      <c r="BN19" s="623"/>
      <c r="BO19" s="659">
        <v>17.899999999999999</v>
      </c>
      <c r="BP19" s="659"/>
      <c r="BQ19" s="659"/>
      <c r="BR19" s="659"/>
      <c r="BS19" s="660" t="s">
        <v>129</v>
      </c>
      <c r="BT19" s="660"/>
      <c r="BU19" s="660"/>
      <c r="BV19" s="660"/>
      <c r="BW19" s="660"/>
      <c r="BX19" s="660"/>
      <c r="BY19" s="660"/>
      <c r="BZ19" s="660"/>
      <c r="CA19" s="660"/>
      <c r="CB19" s="700"/>
      <c r="CD19" s="618" t="s">
        <v>276</v>
      </c>
      <c r="CE19" s="619"/>
      <c r="CF19" s="619"/>
      <c r="CG19" s="619"/>
      <c r="CH19" s="619"/>
      <c r="CI19" s="619"/>
      <c r="CJ19" s="619"/>
      <c r="CK19" s="619"/>
      <c r="CL19" s="619"/>
      <c r="CM19" s="619"/>
      <c r="CN19" s="619"/>
      <c r="CO19" s="619"/>
      <c r="CP19" s="619"/>
      <c r="CQ19" s="620"/>
      <c r="CR19" s="621" t="s">
        <v>237</v>
      </c>
      <c r="CS19" s="622"/>
      <c r="CT19" s="622"/>
      <c r="CU19" s="622"/>
      <c r="CV19" s="622"/>
      <c r="CW19" s="622"/>
      <c r="CX19" s="622"/>
      <c r="CY19" s="623"/>
      <c r="CZ19" s="659" t="s">
        <v>237</v>
      </c>
      <c r="DA19" s="659"/>
      <c r="DB19" s="659"/>
      <c r="DC19" s="659"/>
      <c r="DD19" s="627" t="s">
        <v>129</v>
      </c>
      <c r="DE19" s="622"/>
      <c r="DF19" s="622"/>
      <c r="DG19" s="622"/>
      <c r="DH19" s="622"/>
      <c r="DI19" s="622"/>
      <c r="DJ19" s="622"/>
      <c r="DK19" s="622"/>
      <c r="DL19" s="622"/>
      <c r="DM19" s="622"/>
      <c r="DN19" s="622"/>
      <c r="DO19" s="622"/>
      <c r="DP19" s="623"/>
      <c r="DQ19" s="627" t="s">
        <v>237</v>
      </c>
      <c r="DR19" s="622"/>
      <c r="DS19" s="622"/>
      <c r="DT19" s="622"/>
      <c r="DU19" s="622"/>
      <c r="DV19" s="622"/>
      <c r="DW19" s="622"/>
      <c r="DX19" s="622"/>
      <c r="DY19" s="622"/>
      <c r="DZ19" s="622"/>
      <c r="EA19" s="622"/>
      <c r="EB19" s="622"/>
      <c r="EC19" s="658"/>
    </row>
    <row r="20" spans="2:133" ht="11.25" customHeight="1" x14ac:dyDescent="0.15">
      <c r="B20" s="688" t="s">
        <v>277</v>
      </c>
      <c r="C20" s="689"/>
      <c r="D20" s="689"/>
      <c r="E20" s="689"/>
      <c r="F20" s="689"/>
      <c r="G20" s="689"/>
      <c r="H20" s="689"/>
      <c r="I20" s="689"/>
      <c r="J20" s="689"/>
      <c r="K20" s="689"/>
      <c r="L20" s="689"/>
      <c r="M20" s="689"/>
      <c r="N20" s="689"/>
      <c r="O20" s="689"/>
      <c r="P20" s="689"/>
      <c r="Q20" s="690"/>
      <c r="R20" s="621" t="s">
        <v>237</v>
      </c>
      <c r="S20" s="622"/>
      <c r="T20" s="622"/>
      <c r="U20" s="622"/>
      <c r="V20" s="622"/>
      <c r="W20" s="622"/>
      <c r="X20" s="622"/>
      <c r="Y20" s="623"/>
      <c r="Z20" s="659" t="s">
        <v>129</v>
      </c>
      <c r="AA20" s="659"/>
      <c r="AB20" s="659"/>
      <c r="AC20" s="659"/>
      <c r="AD20" s="660" t="s">
        <v>237</v>
      </c>
      <c r="AE20" s="660"/>
      <c r="AF20" s="660"/>
      <c r="AG20" s="660"/>
      <c r="AH20" s="660"/>
      <c r="AI20" s="660"/>
      <c r="AJ20" s="660"/>
      <c r="AK20" s="660"/>
      <c r="AL20" s="624" t="s">
        <v>237</v>
      </c>
      <c r="AM20" s="625"/>
      <c r="AN20" s="625"/>
      <c r="AO20" s="661"/>
      <c r="AP20" s="618" t="s">
        <v>278</v>
      </c>
      <c r="AQ20" s="619"/>
      <c r="AR20" s="619"/>
      <c r="AS20" s="619"/>
      <c r="AT20" s="619"/>
      <c r="AU20" s="619"/>
      <c r="AV20" s="619"/>
      <c r="AW20" s="619"/>
      <c r="AX20" s="619"/>
      <c r="AY20" s="619"/>
      <c r="AZ20" s="619"/>
      <c r="BA20" s="619"/>
      <c r="BB20" s="619"/>
      <c r="BC20" s="619"/>
      <c r="BD20" s="619"/>
      <c r="BE20" s="619"/>
      <c r="BF20" s="620"/>
      <c r="BG20" s="621">
        <v>322730</v>
      </c>
      <c r="BH20" s="622"/>
      <c r="BI20" s="622"/>
      <c r="BJ20" s="622"/>
      <c r="BK20" s="622"/>
      <c r="BL20" s="622"/>
      <c r="BM20" s="622"/>
      <c r="BN20" s="623"/>
      <c r="BO20" s="659">
        <v>17.899999999999999</v>
      </c>
      <c r="BP20" s="659"/>
      <c r="BQ20" s="659"/>
      <c r="BR20" s="659"/>
      <c r="BS20" s="660" t="s">
        <v>237</v>
      </c>
      <c r="BT20" s="660"/>
      <c r="BU20" s="660"/>
      <c r="BV20" s="660"/>
      <c r="BW20" s="660"/>
      <c r="BX20" s="660"/>
      <c r="BY20" s="660"/>
      <c r="BZ20" s="660"/>
      <c r="CA20" s="660"/>
      <c r="CB20" s="700"/>
      <c r="CD20" s="618" t="s">
        <v>279</v>
      </c>
      <c r="CE20" s="619"/>
      <c r="CF20" s="619"/>
      <c r="CG20" s="619"/>
      <c r="CH20" s="619"/>
      <c r="CI20" s="619"/>
      <c r="CJ20" s="619"/>
      <c r="CK20" s="619"/>
      <c r="CL20" s="619"/>
      <c r="CM20" s="619"/>
      <c r="CN20" s="619"/>
      <c r="CO20" s="619"/>
      <c r="CP20" s="619"/>
      <c r="CQ20" s="620"/>
      <c r="CR20" s="621">
        <v>6484350</v>
      </c>
      <c r="CS20" s="622"/>
      <c r="CT20" s="622"/>
      <c r="CU20" s="622"/>
      <c r="CV20" s="622"/>
      <c r="CW20" s="622"/>
      <c r="CX20" s="622"/>
      <c r="CY20" s="623"/>
      <c r="CZ20" s="659">
        <v>100</v>
      </c>
      <c r="DA20" s="659"/>
      <c r="DB20" s="659"/>
      <c r="DC20" s="659"/>
      <c r="DD20" s="627">
        <v>553020</v>
      </c>
      <c r="DE20" s="622"/>
      <c r="DF20" s="622"/>
      <c r="DG20" s="622"/>
      <c r="DH20" s="622"/>
      <c r="DI20" s="622"/>
      <c r="DJ20" s="622"/>
      <c r="DK20" s="622"/>
      <c r="DL20" s="622"/>
      <c r="DM20" s="622"/>
      <c r="DN20" s="622"/>
      <c r="DO20" s="622"/>
      <c r="DP20" s="623"/>
      <c r="DQ20" s="627">
        <v>3931941</v>
      </c>
      <c r="DR20" s="622"/>
      <c r="DS20" s="622"/>
      <c r="DT20" s="622"/>
      <c r="DU20" s="622"/>
      <c r="DV20" s="622"/>
      <c r="DW20" s="622"/>
      <c r="DX20" s="622"/>
      <c r="DY20" s="622"/>
      <c r="DZ20" s="622"/>
      <c r="EA20" s="622"/>
      <c r="EB20" s="622"/>
      <c r="EC20" s="658"/>
    </row>
    <row r="21" spans="2:133" ht="11.25" customHeight="1" x14ac:dyDescent="0.15">
      <c r="B21" s="618" t="s">
        <v>280</v>
      </c>
      <c r="C21" s="619"/>
      <c r="D21" s="619"/>
      <c r="E21" s="619"/>
      <c r="F21" s="619"/>
      <c r="G21" s="619"/>
      <c r="H21" s="619"/>
      <c r="I21" s="619"/>
      <c r="J21" s="619"/>
      <c r="K21" s="619"/>
      <c r="L21" s="619"/>
      <c r="M21" s="619"/>
      <c r="N21" s="619"/>
      <c r="O21" s="619"/>
      <c r="P21" s="619"/>
      <c r="Q21" s="620"/>
      <c r="R21" s="621">
        <v>1113678</v>
      </c>
      <c r="S21" s="622"/>
      <c r="T21" s="622"/>
      <c r="U21" s="622"/>
      <c r="V21" s="622"/>
      <c r="W21" s="622"/>
      <c r="X21" s="622"/>
      <c r="Y21" s="623"/>
      <c r="Z21" s="659">
        <v>16.899999999999999</v>
      </c>
      <c r="AA21" s="659"/>
      <c r="AB21" s="659"/>
      <c r="AC21" s="659"/>
      <c r="AD21" s="660">
        <v>905476</v>
      </c>
      <c r="AE21" s="660"/>
      <c r="AF21" s="660"/>
      <c r="AG21" s="660"/>
      <c r="AH21" s="660"/>
      <c r="AI21" s="660"/>
      <c r="AJ21" s="660"/>
      <c r="AK21" s="660"/>
      <c r="AL21" s="624">
        <v>31.8</v>
      </c>
      <c r="AM21" s="625"/>
      <c r="AN21" s="625"/>
      <c r="AO21" s="661"/>
      <c r="AP21" s="618" t="s">
        <v>281</v>
      </c>
      <c r="AQ21" s="698"/>
      <c r="AR21" s="698"/>
      <c r="AS21" s="698"/>
      <c r="AT21" s="698"/>
      <c r="AU21" s="698"/>
      <c r="AV21" s="698"/>
      <c r="AW21" s="698"/>
      <c r="AX21" s="698"/>
      <c r="AY21" s="698"/>
      <c r="AZ21" s="698"/>
      <c r="BA21" s="698"/>
      <c r="BB21" s="698"/>
      <c r="BC21" s="698"/>
      <c r="BD21" s="698"/>
      <c r="BE21" s="698"/>
      <c r="BF21" s="699"/>
      <c r="BG21" s="621">
        <v>198397</v>
      </c>
      <c r="BH21" s="622"/>
      <c r="BI21" s="622"/>
      <c r="BJ21" s="622"/>
      <c r="BK21" s="622"/>
      <c r="BL21" s="622"/>
      <c r="BM21" s="622"/>
      <c r="BN21" s="623"/>
      <c r="BO21" s="659">
        <v>11</v>
      </c>
      <c r="BP21" s="659"/>
      <c r="BQ21" s="659"/>
      <c r="BR21" s="659"/>
      <c r="BS21" s="660" t="s">
        <v>129</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282</v>
      </c>
      <c r="C22" s="619"/>
      <c r="D22" s="619"/>
      <c r="E22" s="619"/>
      <c r="F22" s="619"/>
      <c r="G22" s="619"/>
      <c r="H22" s="619"/>
      <c r="I22" s="619"/>
      <c r="J22" s="619"/>
      <c r="K22" s="619"/>
      <c r="L22" s="619"/>
      <c r="M22" s="619"/>
      <c r="N22" s="619"/>
      <c r="O22" s="619"/>
      <c r="P22" s="619"/>
      <c r="Q22" s="620"/>
      <c r="R22" s="621">
        <v>905476</v>
      </c>
      <c r="S22" s="622"/>
      <c r="T22" s="622"/>
      <c r="U22" s="622"/>
      <c r="V22" s="622"/>
      <c r="W22" s="622"/>
      <c r="X22" s="622"/>
      <c r="Y22" s="623"/>
      <c r="Z22" s="659">
        <v>13.7</v>
      </c>
      <c r="AA22" s="659"/>
      <c r="AB22" s="659"/>
      <c r="AC22" s="659"/>
      <c r="AD22" s="660">
        <v>905476</v>
      </c>
      <c r="AE22" s="660"/>
      <c r="AF22" s="660"/>
      <c r="AG22" s="660"/>
      <c r="AH22" s="660"/>
      <c r="AI22" s="660"/>
      <c r="AJ22" s="660"/>
      <c r="AK22" s="660"/>
      <c r="AL22" s="624">
        <v>31.8</v>
      </c>
      <c r="AM22" s="625"/>
      <c r="AN22" s="625"/>
      <c r="AO22" s="661"/>
      <c r="AP22" s="618" t="s">
        <v>283</v>
      </c>
      <c r="AQ22" s="698"/>
      <c r="AR22" s="698"/>
      <c r="AS22" s="698"/>
      <c r="AT22" s="698"/>
      <c r="AU22" s="698"/>
      <c r="AV22" s="698"/>
      <c r="AW22" s="698"/>
      <c r="AX22" s="698"/>
      <c r="AY22" s="698"/>
      <c r="AZ22" s="698"/>
      <c r="BA22" s="698"/>
      <c r="BB22" s="698"/>
      <c r="BC22" s="698"/>
      <c r="BD22" s="698"/>
      <c r="BE22" s="698"/>
      <c r="BF22" s="699"/>
      <c r="BG22" s="621" t="s">
        <v>129</v>
      </c>
      <c r="BH22" s="622"/>
      <c r="BI22" s="622"/>
      <c r="BJ22" s="622"/>
      <c r="BK22" s="622"/>
      <c r="BL22" s="622"/>
      <c r="BM22" s="622"/>
      <c r="BN22" s="623"/>
      <c r="BO22" s="659" t="s">
        <v>237</v>
      </c>
      <c r="BP22" s="659"/>
      <c r="BQ22" s="659"/>
      <c r="BR22" s="659"/>
      <c r="BS22" s="660" t="s">
        <v>237</v>
      </c>
      <c r="BT22" s="660"/>
      <c r="BU22" s="660"/>
      <c r="BV22" s="660"/>
      <c r="BW22" s="660"/>
      <c r="BX22" s="660"/>
      <c r="BY22" s="660"/>
      <c r="BZ22" s="660"/>
      <c r="CA22" s="660"/>
      <c r="CB22" s="700"/>
      <c r="CD22" s="673" t="s">
        <v>284</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285</v>
      </c>
      <c r="C23" s="619"/>
      <c r="D23" s="619"/>
      <c r="E23" s="619"/>
      <c r="F23" s="619"/>
      <c r="G23" s="619"/>
      <c r="H23" s="619"/>
      <c r="I23" s="619"/>
      <c r="J23" s="619"/>
      <c r="K23" s="619"/>
      <c r="L23" s="619"/>
      <c r="M23" s="619"/>
      <c r="N23" s="619"/>
      <c r="O23" s="619"/>
      <c r="P23" s="619"/>
      <c r="Q23" s="620"/>
      <c r="R23" s="621">
        <v>208202</v>
      </c>
      <c r="S23" s="622"/>
      <c r="T23" s="622"/>
      <c r="U23" s="622"/>
      <c r="V23" s="622"/>
      <c r="W23" s="622"/>
      <c r="X23" s="622"/>
      <c r="Y23" s="623"/>
      <c r="Z23" s="659">
        <v>3.2</v>
      </c>
      <c r="AA23" s="659"/>
      <c r="AB23" s="659"/>
      <c r="AC23" s="659"/>
      <c r="AD23" s="660" t="s">
        <v>237</v>
      </c>
      <c r="AE23" s="660"/>
      <c r="AF23" s="660"/>
      <c r="AG23" s="660"/>
      <c r="AH23" s="660"/>
      <c r="AI23" s="660"/>
      <c r="AJ23" s="660"/>
      <c r="AK23" s="660"/>
      <c r="AL23" s="624" t="s">
        <v>237</v>
      </c>
      <c r="AM23" s="625"/>
      <c r="AN23" s="625"/>
      <c r="AO23" s="661"/>
      <c r="AP23" s="618" t="s">
        <v>286</v>
      </c>
      <c r="AQ23" s="698"/>
      <c r="AR23" s="698"/>
      <c r="AS23" s="698"/>
      <c r="AT23" s="698"/>
      <c r="AU23" s="698"/>
      <c r="AV23" s="698"/>
      <c r="AW23" s="698"/>
      <c r="AX23" s="698"/>
      <c r="AY23" s="698"/>
      <c r="AZ23" s="698"/>
      <c r="BA23" s="698"/>
      <c r="BB23" s="698"/>
      <c r="BC23" s="698"/>
      <c r="BD23" s="698"/>
      <c r="BE23" s="698"/>
      <c r="BF23" s="699"/>
      <c r="BG23" s="621">
        <v>124333</v>
      </c>
      <c r="BH23" s="622"/>
      <c r="BI23" s="622"/>
      <c r="BJ23" s="622"/>
      <c r="BK23" s="622"/>
      <c r="BL23" s="622"/>
      <c r="BM23" s="622"/>
      <c r="BN23" s="623"/>
      <c r="BO23" s="659">
        <v>6.9</v>
      </c>
      <c r="BP23" s="659"/>
      <c r="BQ23" s="659"/>
      <c r="BR23" s="659"/>
      <c r="BS23" s="660" t="s">
        <v>237</v>
      </c>
      <c r="BT23" s="660"/>
      <c r="BU23" s="660"/>
      <c r="BV23" s="660"/>
      <c r="BW23" s="660"/>
      <c r="BX23" s="660"/>
      <c r="BY23" s="660"/>
      <c r="BZ23" s="660"/>
      <c r="CA23" s="660"/>
      <c r="CB23" s="700"/>
      <c r="CD23" s="673" t="s">
        <v>225</v>
      </c>
      <c r="CE23" s="674"/>
      <c r="CF23" s="674"/>
      <c r="CG23" s="674"/>
      <c r="CH23" s="674"/>
      <c r="CI23" s="674"/>
      <c r="CJ23" s="674"/>
      <c r="CK23" s="674"/>
      <c r="CL23" s="674"/>
      <c r="CM23" s="674"/>
      <c r="CN23" s="674"/>
      <c r="CO23" s="674"/>
      <c r="CP23" s="674"/>
      <c r="CQ23" s="675"/>
      <c r="CR23" s="673" t="s">
        <v>287</v>
      </c>
      <c r="CS23" s="674"/>
      <c r="CT23" s="674"/>
      <c r="CU23" s="674"/>
      <c r="CV23" s="674"/>
      <c r="CW23" s="674"/>
      <c r="CX23" s="674"/>
      <c r="CY23" s="675"/>
      <c r="CZ23" s="673" t="s">
        <v>288</v>
      </c>
      <c r="DA23" s="674"/>
      <c r="DB23" s="674"/>
      <c r="DC23" s="675"/>
      <c r="DD23" s="673" t="s">
        <v>289</v>
      </c>
      <c r="DE23" s="674"/>
      <c r="DF23" s="674"/>
      <c r="DG23" s="674"/>
      <c r="DH23" s="674"/>
      <c r="DI23" s="674"/>
      <c r="DJ23" s="674"/>
      <c r="DK23" s="675"/>
      <c r="DL23" s="711" t="s">
        <v>290</v>
      </c>
      <c r="DM23" s="712"/>
      <c r="DN23" s="712"/>
      <c r="DO23" s="712"/>
      <c r="DP23" s="712"/>
      <c r="DQ23" s="712"/>
      <c r="DR23" s="712"/>
      <c r="DS23" s="712"/>
      <c r="DT23" s="712"/>
      <c r="DU23" s="712"/>
      <c r="DV23" s="713"/>
      <c r="DW23" s="673" t="s">
        <v>291</v>
      </c>
      <c r="DX23" s="674"/>
      <c r="DY23" s="674"/>
      <c r="DZ23" s="674"/>
      <c r="EA23" s="674"/>
      <c r="EB23" s="674"/>
      <c r="EC23" s="675"/>
    </row>
    <row r="24" spans="2:133" ht="11.25" customHeight="1" x14ac:dyDescent="0.15">
      <c r="B24" s="618" t="s">
        <v>292</v>
      </c>
      <c r="C24" s="619"/>
      <c r="D24" s="619"/>
      <c r="E24" s="619"/>
      <c r="F24" s="619"/>
      <c r="G24" s="619"/>
      <c r="H24" s="619"/>
      <c r="I24" s="619"/>
      <c r="J24" s="619"/>
      <c r="K24" s="619"/>
      <c r="L24" s="619"/>
      <c r="M24" s="619"/>
      <c r="N24" s="619"/>
      <c r="O24" s="619"/>
      <c r="P24" s="619"/>
      <c r="Q24" s="620"/>
      <c r="R24" s="621" t="s">
        <v>129</v>
      </c>
      <c r="S24" s="622"/>
      <c r="T24" s="622"/>
      <c r="U24" s="622"/>
      <c r="V24" s="622"/>
      <c r="W24" s="622"/>
      <c r="X24" s="622"/>
      <c r="Y24" s="623"/>
      <c r="Z24" s="659" t="s">
        <v>237</v>
      </c>
      <c r="AA24" s="659"/>
      <c r="AB24" s="659"/>
      <c r="AC24" s="659"/>
      <c r="AD24" s="660" t="s">
        <v>129</v>
      </c>
      <c r="AE24" s="660"/>
      <c r="AF24" s="660"/>
      <c r="AG24" s="660"/>
      <c r="AH24" s="660"/>
      <c r="AI24" s="660"/>
      <c r="AJ24" s="660"/>
      <c r="AK24" s="660"/>
      <c r="AL24" s="624" t="s">
        <v>237</v>
      </c>
      <c r="AM24" s="625"/>
      <c r="AN24" s="625"/>
      <c r="AO24" s="661"/>
      <c r="AP24" s="618" t="s">
        <v>293</v>
      </c>
      <c r="AQ24" s="698"/>
      <c r="AR24" s="698"/>
      <c r="AS24" s="698"/>
      <c r="AT24" s="698"/>
      <c r="AU24" s="698"/>
      <c r="AV24" s="698"/>
      <c r="AW24" s="698"/>
      <c r="AX24" s="698"/>
      <c r="AY24" s="698"/>
      <c r="AZ24" s="698"/>
      <c r="BA24" s="698"/>
      <c r="BB24" s="698"/>
      <c r="BC24" s="698"/>
      <c r="BD24" s="698"/>
      <c r="BE24" s="698"/>
      <c r="BF24" s="699"/>
      <c r="BG24" s="621" t="s">
        <v>129</v>
      </c>
      <c r="BH24" s="622"/>
      <c r="BI24" s="622"/>
      <c r="BJ24" s="622"/>
      <c r="BK24" s="622"/>
      <c r="BL24" s="622"/>
      <c r="BM24" s="622"/>
      <c r="BN24" s="623"/>
      <c r="BO24" s="659" t="s">
        <v>129</v>
      </c>
      <c r="BP24" s="659"/>
      <c r="BQ24" s="659"/>
      <c r="BR24" s="659"/>
      <c r="BS24" s="660" t="s">
        <v>237</v>
      </c>
      <c r="BT24" s="660"/>
      <c r="BU24" s="660"/>
      <c r="BV24" s="660"/>
      <c r="BW24" s="660"/>
      <c r="BX24" s="660"/>
      <c r="BY24" s="660"/>
      <c r="BZ24" s="660"/>
      <c r="CA24" s="660"/>
      <c r="CB24" s="700"/>
      <c r="CD24" s="679" t="s">
        <v>294</v>
      </c>
      <c r="CE24" s="680"/>
      <c r="CF24" s="680"/>
      <c r="CG24" s="680"/>
      <c r="CH24" s="680"/>
      <c r="CI24" s="680"/>
      <c r="CJ24" s="680"/>
      <c r="CK24" s="680"/>
      <c r="CL24" s="680"/>
      <c r="CM24" s="680"/>
      <c r="CN24" s="680"/>
      <c r="CO24" s="680"/>
      <c r="CP24" s="680"/>
      <c r="CQ24" s="681"/>
      <c r="CR24" s="676">
        <v>1542034</v>
      </c>
      <c r="CS24" s="677"/>
      <c r="CT24" s="677"/>
      <c r="CU24" s="677"/>
      <c r="CV24" s="677"/>
      <c r="CW24" s="677"/>
      <c r="CX24" s="677"/>
      <c r="CY24" s="702"/>
      <c r="CZ24" s="703">
        <v>23.8</v>
      </c>
      <c r="DA24" s="685"/>
      <c r="DB24" s="685"/>
      <c r="DC24" s="705"/>
      <c r="DD24" s="701">
        <v>1271212</v>
      </c>
      <c r="DE24" s="677"/>
      <c r="DF24" s="677"/>
      <c r="DG24" s="677"/>
      <c r="DH24" s="677"/>
      <c r="DI24" s="677"/>
      <c r="DJ24" s="677"/>
      <c r="DK24" s="702"/>
      <c r="DL24" s="701">
        <v>1196239</v>
      </c>
      <c r="DM24" s="677"/>
      <c r="DN24" s="677"/>
      <c r="DO24" s="677"/>
      <c r="DP24" s="677"/>
      <c r="DQ24" s="677"/>
      <c r="DR24" s="677"/>
      <c r="DS24" s="677"/>
      <c r="DT24" s="677"/>
      <c r="DU24" s="677"/>
      <c r="DV24" s="702"/>
      <c r="DW24" s="703">
        <v>41.1</v>
      </c>
      <c r="DX24" s="685"/>
      <c r="DY24" s="685"/>
      <c r="DZ24" s="685"/>
      <c r="EA24" s="685"/>
      <c r="EB24" s="685"/>
      <c r="EC24" s="704"/>
    </row>
    <row r="25" spans="2:133" ht="11.25" customHeight="1" x14ac:dyDescent="0.15">
      <c r="B25" s="618" t="s">
        <v>295</v>
      </c>
      <c r="C25" s="619"/>
      <c r="D25" s="619"/>
      <c r="E25" s="619"/>
      <c r="F25" s="619"/>
      <c r="G25" s="619"/>
      <c r="H25" s="619"/>
      <c r="I25" s="619"/>
      <c r="J25" s="619"/>
      <c r="K25" s="619"/>
      <c r="L25" s="619"/>
      <c r="M25" s="619"/>
      <c r="N25" s="619"/>
      <c r="O25" s="619"/>
      <c r="P25" s="619"/>
      <c r="Q25" s="620"/>
      <c r="R25" s="621">
        <v>3165145</v>
      </c>
      <c r="S25" s="622"/>
      <c r="T25" s="622"/>
      <c r="U25" s="622"/>
      <c r="V25" s="622"/>
      <c r="W25" s="622"/>
      <c r="X25" s="622"/>
      <c r="Y25" s="623"/>
      <c r="Z25" s="659">
        <v>48</v>
      </c>
      <c r="AA25" s="659"/>
      <c r="AB25" s="659"/>
      <c r="AC25" s="659"/>
      <c r="AD25" s="660">
        <v>2832610</v>
      </c>
      <c r="AE25" s="660"/>
      <c r="AF25" s="660"/>
      <c r="AG25" s="660"/>
      <c r="AH25" s="660"/>
      <c r="AI25" s="660"/>
      <c r="AJ25" s="660"/>
      <c r="AK25" s="660"/>
      <c r="AL25" s="624">
        <v>99.5</v>
      </c>
      <c r="AM25" s="625"/>
      <c r="AN25" s="625"/>
      <c r="AO25" s="661"/>
      <c r="AP25" s="618" t="s">
        <v>296</v>
      </c>
      <c r="AQ25" s="698"/>
      <c r="AR25" s="698"/>
      <c r="AS25" s="698"/>
      <c r="AT25" s="698"/>
      <c r="AU25" s="698"/>
      <c r="AV25" s="698"/>
      <c r="AW25" s="698"/>
      <c r="AX25" s="698"/>
      <c r="AY25" s="698"/>
      <c r="AZ25" s="698"/>
      <c r="BA25" s="698"/>
      <c r="BB25" s="698"/>
      <c r="BC25" s="698"/>
      <c r="BD25" s="698"/>
      <c r="BE25" s="698"/>
      <c r="BF25" s="699"/>
      <c r="BG25" s="621" t="s">
        <v>237</v>
      </c>
      <c r="BH25" s="622"/>
      <c r="BI25" s="622"/>
      <c r="BJ25" s="622"/>
      <c r="BK25" s="622"/>
      <c r="BL25" s="622"/>
      <c r="BM25" s="622"/>
      <c r="BN25" s="623"/>
      <c r="BO25" s="659" t="s">
        <v>129</v>
      </c>
      <c r="BP25" s="659"/>
      <c r="BQ25" s="659"/>
      <c r="BR25" s="659"/>
      <c r="BS25" s="660" t="s">
        <v>237</v>
      </c>
      <c r="BT25" s="660"/>
      <c r="BU25" s="660"/>
      <c r="BV25" s="660"/>
      <c r="BW25" s="660"/>
      <c r="BX25" s="660"/>
      <c r="BY25" s="660"/>
      <c r="BZ25" s="660"/>
      <c r="CA25" s="660"/>
      <c r="CB25" s="700"/>
      <c r="CD25" s="618" t="s">
        <v>297</v>
      </c>
      <c r="CE25" s="619"/>
      <c r="CF25" s="619"/>
      <c r="CG25" s="619"/>
      <c r="CH25" s="619"/>
      <c r="CI25" s="619"/>
      <c r="CJ25" s="619"/>
      <c r="CK25" s="619"/>
      <c r="CL25" s="619"/>
      <c r="CM25" s="619"/>
      <c r="CN25" s="619"/>
      <c r="CO25" s="619"/>
      <c r="CP25" s="619"/>
      <c r="CQ25" s="620"/>
      <c r="CR25" s="621">
        <v>861830</v>
      </c>
      <c r="CS25" s="634"/>
      <c r="CT25" s="634"/>
      <c r="CU25" s="634"/>
      <c r="CV25" s="634"/>
      <c r="CW25" s="634"/>
      <c r="CX25" s="634"/>
      <c r="CY25" s="635"/>
      <c r="CZ25" s="624">
        <v>13.3</v>
      </c>
      <c r="DA25" s="636"/>
      <c r="DB25" s="636"/>
      <c r="DC25" s="637"/>
      <c r="DD25" s="627">
        <v>829559</v>
      </c>
      <c r="DE25" s="634"/>
      <c r="DF25" s="634"/>
      <c r="DG25" s="634"/>
      <c r="DH25" s="634"/>
      <c r="DI25" s="634"/>
      <c r="DJ25" s="634"/>
      <c r="DK25" s="635"/>
      <c r="DL25" s="627">
        <v>810893</v>
      </c>
      <c r="DM25" s="634"/>
      <c r="DN25" s="634"/>
      <c r="DO25" s="634"/>
      <c r="DP25" s="634"/>
      <c r="DQ25" s="634"/>
      <c r="DR25" s="634"/>
      <c r="DS25" s="634"/>
      <c r="DT25" s="634"/>
      <c r="DU25" s="634"/>
      <c r="DV25" s="635"/>
      <c r="DW25" s="624">
        <v>27.9</v>
      </c>
      <c r="DX25" s="636"/>
      <c r="DY25" s="636"/>
      <c r="DZ25" s="636"/>
      <c r="EA25" s="636"/>
      <c r="EB25" s="636"/>
      <c r="EC25" s="648"/>
    </row>
    <row r="26" spans="2:133" ht="11.25" customHeight="1" x14ac:dyDescent="0.15">
      <c r="B26" s="618" t="s">
        <v>298</v>
      </c>
      <c r="C26" s="619"/>
      <c r="D26" s="619"/>
      <c r="E26" s="619"/>
      <c r="F26" s="619"/>
      <c r="G26" s="619"/>
      <c r="H26" s="619"/>
      <c r="I26" s="619"/>
      <c r="J26" s="619"/>
      <c r="K26" s="619"/>
      <c r="L26" s="619"/>
      <c r="M26" s="619"/>
      <c r="N26" s="619"/>
      <c r="O26" s="619"/>
      <c r="P26" s="619"/>
      <c r="Q26" s="620"/>
      <c r="R26" s="621">
        <v>554</v>
      </c>
      <c r="S26" s="622"/>
      <c r="T26" s="622"/>
      <c r="U26" s="622"/>
      <c r="V26" s="622"/>
      <c r="W26" s="622"/>
      <c r="X26" s="622"/>
      <c r="Y26" s="623"/>
      <c r="Z26" s="659">
        <v>0</v>
      </c>
      <c r="AA26" s="659"/>
      <c r="AB26" s="659"/>
      <c r="AC26" s="659"/>
      <c r="AD26" s="660">
        <v>554</v>
      </c>
      <c r="AE26" s="660"/>
      <c r="AF26" s="660"/>
      <c r="AG26" s="660"/>
      <c r="AH26" s="660"/>
      <c r="AI26" s="660"/>
      <c r="AJ26" s="660"/>
      <c r="AK26" s="660"/>
      <c r="AL26" s="624">
        <v>0</v>
      </c>
      <c r="AM26" s="625"/>
      <c r="AN26" s="625"/>
      <c r="AO26" s="661"/>
      <c r="AP26" s="618" t="s">
        <v>299</v>
      </c>
      <c r="AQ26" s="698"/>
      <c r="AR26" s="698"/>
      <c r="AS26" s="698"/>
      <c r="AT26" s="698"/>
      <c r="AU26" s="698"/>
      <c r="AV26" s="698"/>
      <c r="AW26" s="698"/>
      <c r="AX26" s="698"/>
      <c r="AY26" s="698"/>
      <c r="AZ26" s="698"/>
      <c r="BA26" s="698"/>
      <c r="BB26" s="698"/>
      <c r="BC26" s="698"/>
      <c r="BD26" s="698"/>
      <c r="BE26" s="698"/>
      <c r="BF26" s="699"/>
      <c r="BG26" s="621" t="s">
        <v>129</v>
      </c>
      <c r="BH26" s="622"/>
      <c r="BI26" s="622"/>
      <c r="BJ26" s="622"/>
      <c r="BK26" s="622"/>
      <c r="BL26" s="622"/>
      <c r="BM26" s="622"/>
      <c r="BN26" s="623"/>
      <c r="BO26" s="659" t="s">
        <v>129</v>
      </c>
      <c r="BP26" s="659"/>
      <c r="BQ26" s="659"/>
      <c r="BR26" s="659"/>
      <c r="BS26" s="660" t="s">
        <v>129</v>
      </c>
      <c r="BT26" s="660"/>
      <c r="BU26" s="660"/>
      <c r="BV26" s="660"/>
      <c r="BW26" s="660"/>
      <c r="BX26" s="660"/>
      <c r="BY26" s="660"/>
      <c r="BZ26" s="660"/>
      <c r="CA26" s="660"/>
      <c r="CB26" s="700"/>
      <c r="CD26" s="618" t="s">
        <v>300</v>
      </c>
      <c r="CE26" s="619"/>
      <c r="CF26" s="619"/>
      <c r="CG26" s="619"/>
      <c r="CH26" s="619"/>
      <c r="CI26" s="619"/>
      <c r="CJ26" s="619"/>
      <c r="CK26" s="619"/>
      <c r="CL26" s="619"/>
      <c r="CM26" s="619"/>
      <c r="CN26" s="619"/>
      <c r="CO26" s="619"/>
      <c r="CP26" s="619"/>
      <c r="CQ26" s="620"/>
      <c r="CR26" s="621">
        <v>505235</v>
      </c>
      <c r="CS26" s="622"/>
      <c r="CT26" s="622"/>
      <c r="CU26" s="622"/>
      <c r="CV26" s="622"/>
      <c r="CW26" s="622"/>
      <c r="CX26" s="622"/>
      <c r="CY26" s="623"/>
      <c r="CZ26" s="624">
        <v>7.8</v>
      </c>
      <c r="DA26" s="636"/>
      <c r="DB26" s="636"/>
      <c r="DC26" s="637"/>
      <c r="DD26" s="627">
        <v>485649</v>
      </c>
      <c r="DE26" s="622"/>
      <c r="DF26" s="622"/>
      <c r="DG26" s="622"/>
      <c r="DH26" s="622"/>
      <c r="DI26" s="622"/>
      <c r="DJ26" s="622"/>
      <c r="DK26" s="623"/>
      <c r="DL26" s="627" t="s">
        <v>129</v>
      </c>
      <c r="DM26" s="622"/>
      <c r="DN26" s="622"/>
      <c r="DO26" s="622"/>
      <c r="DP26" s="622"/>
      <c r="DQ26" s="622"/>
      <c r="DR26" s="622"/>
      <c r="DS26" s="622"/>
      <c r="DT26" s="622"/>
      <c r="DU26" s="622"/>
      <c r="DV26" s="623"/>
      <c r="DW26" s="624" t="s">
        <v>237</v>
      </c>
      <c r="DX26" s="636"/>
      <c r="DY26" s="636"/>
      <c r="DZ26" s="636"/>
      <c r="EA26" s="636"/>
      <c r="EB26" s="636"/>
      <c r="EC26" s="648"/>
    </row>
    <row r="27" spans="2:133" ht="11.25" customHeight="1" x14ac:dyDescent="0.15">
      <c r="B27" s="618" t="s">
        <v>301</v>
      </c>
      <c r="C27" s="619"/>
      <c r="D27" s="619"/>
      <c r="E27" s="619"/>
      <c r="F27" s="619"/>
      <c r="G27" s="619"/>
      <c r="H27" s="619"/>
      <c r="I27" s="619"/>
      <c r="J27" s="619"/>
      <c r="K27" s="619"/>
      <c r="L27" s="619"/>
      <c r="M27" s="619"/>
      <c r="N27" s="619"/>
      <c r="O27" s="619"/>
      <c r="P27" s="619"/>
      <c r="Q27" s="620"/>
      <c r="R27" s="621">
        <v>34750</v>
      </c>
      <c r="S27" s="622"/>
      <c r="T27" s="622"/>
      <c r="U27" s="622"/>
      <c r="V27" s="622"/>
      <c r="W27" s="622"/>
      <c r="X27" s="622"/>
      <c r="Y27" s="623"/>
      <c r="Z27" s="659">
        <v>0.5</v>
      </c>
      <c r="AA27" s="659"/>
      <c r="AB27" s="659"/>
      <c r="AC27" s="659"/>
      <c r="AD27" s="660" t="s">
        <v>237</v>
      </c>
      <c r="AE27" s="660"/>
      <c r="AF27" s="660"/>
      <c r="AG27" s="660"/>
      <c r="AH27" s="660"/>
      <c r="AI27" s="660"/>
      <c r="AJ27" s="660"/>
      <c r="AK27" s="660"/>
      <c r="AL27" s="624" t="s">
        <v>129</v>
      </c>
      <c r="AM27" s="625"/>
      <c r="AN27" s="625"/>
      <c r="AO27" s="661"/>
      <c r="AP27" s="618" t="s">
        <v>302</v>
      </c>
      <c r="AQ27" s="619"/>
      <c r="AR27" s="619"/>
      <c r="AS27" s="619"/>
      <c r="AT27" s="619"/>
      <c r="AU27" s="619"/>
      <c r="AV27" s="619"/>
      <c r="AW27" s="619"/>
      <c r="AX27" s="619"/>
      <c r="AY27" s="619"/>
      <c r="AZ27" s="619"/>
      <c r="BA27" s="619"/>
      <c r="BB27" s="619"/>
      <c r="BC27" s="619"/>
      <c r="BD27" s="619"/>
      <c r="BE27" s="619"/>
      <c r="BF27" s="620"/>
      <c r="BG27" s="621">
        <v>1801643</v>
      </c>
      <c r="BH27" s="622"/>
      <c r="BI27" s="622"/>
      <c r="BJ27" s="622"/>
      <c r="BK27" s="622"/>
      <c r="BL27" s="622"/>
      <c r="BM27" s="622"/>
      <c r="BN27" s="623"/>
      <c r="BO27" s="659">
        <v>100</v>
      </c>
      <c r="BP27" s="659"/>
      <c r="BQ27" s="659"/>
      <c r="BR27" s="659"/>
      <c r="BS27" s="660">
        <v>25611</v>
      </c>
      <c r="BT27" s="660"/>
      <c r="BU27" s="660"/>
      <c r="BV27" s="660"/>
      <c r="BW27" s="660"/>
      <c r="BX27" s="660"/>
      <c r="BY27" s="660"/>
      <c r="BZ27" s="660"/>
      <c r="CA27" s="660"/>
      <c r="CB27" s="700"/>
      <c r="CD27" s="618" t="s">
        <v>303</v>
      </c>
      <c r="CE27" s="619"/>
      <c r="CF27" s="619"/>
      <c r="CG27" s="619"/>
      <c r="CH27" s="619"/>
      <c r="CI27" s="619"/>
      <c r="CJ27" s="619"/>
      <c r="CK27" s="619"/>
      <c r="CL27" s="619"/>
      <c r="CM27" s="619"/>
      <c r="CN27" s="619"/>
      <c r="CO27" s="619"/>
      <c r="CP27" s="619"/>
      <c r="CQ27" s="620"/>
      <c r="CR27" s="621">
        <v>373691</v>
      </c>
      <c r="CS27" s="634"/>
      <c r="CT27" s="634"/>
      <c r="CU27" s="634"/>
      <c r="CV27" s="634"/>
      <c r="CW27" s="634"/>
      <c r="CX27" s="634"/>
      <c r="CY27" s="635"/>
      <c r="CZ27" s="624">
        <v>5.8</v>
      </c>
      <c r="DA27" s="636"/>
      <c r="DB27" s="636"/>
      <c r="DC27" s="637"/>
      <c r="DD27" s="627">
        <v>135140</v>
      </c>
      <c r="DE27" s="634"/>
      <c r="DF27" s="634"/>
      <c r="DG27" s="634"/>
      <c r="DH27" s="634"/>
      <c r="DI27" s="634"/>
      <c r="DJ27" s="634"/>
      <c r="DK27" s="635"/>
      <c r="DL27" s="627">
        <v>78833</v>
      </c>
      <c r="DM27" s="634"/>
      <c r="DN27" s="634"/>
      <c r="DO27" s="634"/>
      <c r="DP27" s="634"/>
      <c r="DQ27" s="634"/>
      <c r="DR27" s="634"/>
      <c r="DS27" s="634"/>
      <c r="DT27" s="634"/>
      <c r="DU27" s="634"/>
      <c r="DV27" s="635"/>
      <c r="DW27" s="624">
        <v>2.7</v>
      </c>
      <c r="DX27" s="636"/>
      <c r="DY27" s="636"/>
      <c r="DZ27" s="636"/>
      <c r="EA27" s="636"/>
      <c r="EB27" s="636"/>
      <c r="EC27" s="648"/>
    </row>
    <row r="28" spans="2:133" ht="11.25" customHeight="1" x14ac:dyDescent="0.15">
      <c r="B28" s="618" t="s">
        <v>304</v>
      </c>
      <c r="C28" s="619"/>
      <c r="D28" s="619"/>
      <c r="E28" s="619"/>
      <c r="F28" s="619"/>
      <c r="G28" s="619"/>
      <c r="H28" s="619"/>
      <c r="I28" s="619"/>
      <c r="J28" s="619"/>
      <c r="K28" s="619"/>
      <c r="L28" s="619"/>
      <c r="M28" s="619"/>
      <c r="N28" s="619"/>
      <c r="O28" s="619"/>
      <c r="P28" s="619"/>
      <c r="Q28" s="620"/>
      <c r="R28" s="621">
        <v>49898</v>
      </c>
      <c r="S28" s="622"/>
      <c r="T28" s="622"/>
      <c r="U28" s="622"/>
      <c r="V28" s="622"/>
      <c r="W28" s="622"/>
      <c r="X28" s="622"/>
      <c r="Y28" s="623"/>
      <c r="Z28" s="659">
        <v>0.8</v>
      </c>
      <c r="AA28" s="659"/>
      <c r="AB28" s="659"/>
      <c r="AC28" s="659"/>
      <c r="AD28" s="660">
        <v>1163</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305</v>
      </c>
      <c r="CE28" s="619"/>
      <c r="CF28" s="619"/>
      <c r="CG28" s="619"/>
      <c r="CH28" s="619"/>
      <c r="CI28" s="619"/>
      <c r="CJ28" s="619"/>
      <c r="CK28" s="619"/>
      <c r="CL28" s="619"/>
      <c r="CM28" s="619"/>
      <c r="CN28" s="619"/>
      <c r="CO28" s="619"/>
      <c r="CP28" s="619"/>
      <c r="CQ28" s="620"/>
      <c r="CR28" s="621">
        <v>306513</v>
      </c>
      <c r="CS28" s="622"/>
      <c r="CT28" s="622"/>
      <c r="CU28" s="622"/>
      <c r="CV28" s="622"/>
      <c r="CW28" s="622"/>
      <c r="CX28" s="622"/>
      <c r="CY28" s="623"/>
      <c r="CZ28" s="624">
        <v>4.7</v>
      </c>
      <c r="DA28" s="636"/>
      <c r="DB28" s="636"/>
      <c r="DC28" s="637"/>
      <c r="DD28" s="627">
        <v>306513</v>
      </c>
      <c r="DE28" s="622"/>
      <c r="DF28" s="622"/>
      <c r="DG28" s="622"/>
      <c r="DH28" s="622"/>
      <c r="DI28" s="622"/>
      <c r="DJ28" s="622"/>
      <c r="DK28" s="623"/>
      <c r="DL28" s="627">
        <v>306513</v>
      </c>
      <c r="DM28" s="622"/>
      <c r="DN28" s="622"/>
      <c r="DO28" s="622"/>
      <c r="DP28" s="622"/>
      <c r="DQ28" s="622"/>
      <c r="DR28" s="622"/>
      <c r="DS28" s="622"/>
      <c r="DT28" s="622"/>
      <c r="DU28" s="622"/>
      <c r="DV28" s="623"/>
      <c r="DW28" s="624">
        <v>10.5</v>
      </c>
      <c r="DX28" s="636"/>
      <c r="DY28" s="636"/>
      <c r="DZ28" s="636"/>
      <c r="EA28" s="636"/>
      <c r="EB28" s="636"/>
      <c r="EC28" s="648"/>
    </row>
    <row r="29" spans="2:133" ht="11.25" customHeight="1" x14ac:dyDescent="0.15">
      <c r="B29" s="618" t="s">
        <v>306</v>
      </c>
      <c r="C29" s="619"/>
      <c r="D29" s="619"/>
      <c r="E29" s="619"/>
      <c r="F29" s="619"/>
      <c r="G29" s="619"/>
      <c r="H29" s="619"/>
      <c r="I29" s="619"/>
      <c r="J29" s="619"/>
      <c r="K29" s="619"/>
      <c r="L29" s="619"/>
      <c r="M29" s="619"/>
      <c r="N29" s="619"/>
      <c r="O29" s="619"/>
      <c r="P29" s="619"/>
      <c r="Q29" s="620"/>
      <c r="R29" s="621">
        <v>20987</v>
      </c>
      <c r="S29" s="622"/>
      <c r="T29" s="622"/>
      <c r="U29" s="622"/>
      <c r="V29" s="622"/>
      <c r="W29" s="622"/>
      <c r="X29" s="622"/>
      <c r="Y29" s="623"/>
      <c r="Z29" s="659">
        <v>0.3</v>
      </c>
      <c r="AA29" s="659"/>
      <c r="AB29" s="659"/>
      <c r="AC29" s="659"/>
      <c r="AD29" s="660" t="s">
        <v>237</v>
      </c>
      <c r="AE29" s="660"/>
      <c r="AF29" s="660"/>
      <c r="AG29" s="660"/>
      <c r="AH29" s="660"/>
      <c r="AI29" s="660"/>
      <c r="AJ29" s="660"/>
      <c r="AK29" s="660"/>
      <c r="AL29" s="624" t="s">
        <v>129</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307</v>
      </c>
      <c r="CE29" s="641"/>
      <c r="CF29" s="618" t="s">
        <v>308</v>
      </c>
      <c r="CG29" s="619"/>
      <c r="CH29" s="619"/>
      <c r="CI29" s="619"/>
      <c r="CJ29" s="619"/>
      <c r="CK29" s="619"/>
      <c r="CL29" s="619"/>
      <c r="CM29" s="619"/>
      <c r="CN29" s="619"/>
      <c r="CO29" s="619"/>
      <c r="CP29" s="619"/>
      <c r="CQ29" s="620"/>
      <c r="CR29" s="621">
        <v>306513</v>
      </c>
      <c r="CS29" s="634"/>
      <c r="CT29" s="634"/>
      <c r="CU29" s="634"/>
      <c r="CV29" s="634"/>
      <c r="CW29" s="634"/>
      <c r="CX29" s="634"/>
      <c r="CY29" s="635"/>
      <c r="CZ29" s="624">
        <v>4.7</v>
      </c>
      <c r="DA29" s="636"/>
      <c r="DB29" s="636"/>
      <c r="DC29" s="637"/>
      <c r="DD29" s="627">
        <v>306513</v>
      </c>
      <c r="DE29" s="634"/>
      <c r="DF29" s="634"/>
      <c r="DG29" s="634"/>
      <c r="DH29" s="634"/>
      <c r="DI29" s="634"/>
      <c r="DJ29" s="634"/>
      <c r="DK29" s="635"/>
      <c r="DL29" s="627">
        <v>306513</v>
      </c>
      <c r="DM29" s="634"/>
      <c r="DN29" s="634"/>
      <c r="DO29" s="634"/>
      <c r="DP29" s="634"/>
      <c r="DQ29" s="634"/>
      <c r="DR29" s="634"/>
      <c r="DS29" s="634"/>
      <c r="DT29" s="634"/>
      <c r="DU29" s="634"/>
      <c r="DV29" s="635"/>
      <c r="DW29" s="624">
        <v>10.5</v>
      </c>
      <c r="DX29" s="636"/>
      <c r="DY29" s="636"/>
      <c r="DZ29" s="636"/>
      <c r="EA29" s="636"/>
      <c r="EB29" s="636"/>
      <c r="EC29" s="648"/>
    </row>
    <row r="30" spans="2:133" ht="11.25" customHeight="1" x14ac:dyDescent="0.15">
      <c r="B30" s="618" t="s">
        <v>309</v>
      </c>
      <c r="C30" s="619"/>
      <c r="D30" s="619"/>
      <c r="E30" s="619"/>
      <c r="F30" s="619"/>
      <c r="G30" s="619"/>
      <c r="H30" s="619"/>
      <c r="I30" s="619"/>
      <c r="J30" s="619"/>
      <c r="K30" s="619"/>
      <c r="L30" s="619"/>
      <c r="M30" s="619"/>
      <c r="N30" s="619"/>
      <c r="O30" s="619"/>
      <c r="P30" s="619"/>
      <c r="Q30" s="620"/>
      <c r="R30" s="621">
        <v>429284</v>
      </c>
      <c r="S30" s="622"/>
      <c r="T30" s="622"/>
      <c r="U30" s="622"/>
      <c r="V30" s="622"/>
      <c r="W30" s="622"/>
      <c r="X30" s="622"/>
      <c r="Y30" s="623"/>
      <c r="Z30" s="659">
        <v>6.5</v>
      </c>
      <c r="AA30" s="659"/>
      <c r="AB30" s="659"/>
      <c r="AC30" s="659"/>
      <c r="AD30" s="660" t="s">
        <v>237</v>
      </c>
      <c r="AE30" s="660"/>
      <c r="AF30" s="660"/>
      <c r="AG30" s="660"/>
      <c r="AH30" s="660"/>
      <c r="AI30" s="660"/>
      <c r="AJ30" s="660"/>
      <c r="AK30" s="660"/>
      <c r="AL30" s="624" t="s">
        <v>237</v>
      </c>
      <c r="AM30" s="625"/>
      <c r="AN30" s="625"/>
      <c r="AO30" s="661"/>
      <c r="AP30" s="673" t="s">
        <v>225</v>
      </c>
      <c r="AQ30" s="674"/>
      <c r="AR30" s="674"/>
      <c r="AS30" s="674"/>
      <c r="AT30" s="674"/>
      <c r="AU30" s="674"/>
      <c r="AV30" s="674"/>
      <c r="AW30" s="674"/>
      <c r="AX30" s="674"/>
      <c r="AY30" s="674"/>
      <c r="AZ30" s="674"/>
      <c r="BA30" s="674"/>
      <c r="BB30" s="674"/>
      <c r="BC30" s="674"/>
      <c r="BD30" s="674"/>
      <c r="BE30" s="674"/>
      <c r="BF30" s="675"/>
      <c r="BG30" s="673" t="s">
        <v>310</v>
      </c>
      <c r="BH30" s="696"/>
      <c r="BI30" s="696"/>
      <c r="BJ30" s="696"/>
      <c r="BK30" s="696"/>
      <c r="BL30" s="696"/>
      <c r="BM30" s="696"/>
      <c r="BN30" s="696"/>
      <c r="BO30" s="696"/>
      <c r="BP30" s="696"/>
      <c r="BQ30" s="697"/>
      <c r="BR30" s="673" t="s">
        <v>311</v>
      </c>
      <c r="BS30" s="696"/>
      <c r="BT30" s="696"/>
      <c r="BU30" s="696"/>
      <c r="BV30" s="696"/>
      <c r="BW30" s="696"/>
      <c r="BX30" s="696"/>
      <c r="BY30" s="696"/>
      <c r="BZ30" s="696"/>
      <c r="CA30" s="696"/>
      <c r="CB30" s="697"/>
      <c r="CD30" s="642"/>
      <c r="CE30" s="643"/>
      <c r="CF30" s="618" t="s">
        <v>312</v>
      </c>
      <c r="CG30" s="619"/>
      <c r="CH30" s="619"/>
      <c r="CI30" s="619"/>
      <c r="CJ30" s="619"/>
      <c r="CK30" s="619"/>
      <c r="CL30" s="619"/>
      <c r="CM30" s="619"/>
      <c r="CN30" s="619"/>
      <c r="CO30" s="619"/>
      <c r="CP30" s="619"/>
      <c r="CQ30" s="620"/>
      <c r="CR30" s="621">
        <v>296111</v>
      </c>
      <c r="CS30" s="622"/>
      <c r="CT30" s="622"/>
      <c r="CU30" s="622"/>
      <c r="CV30" s="622"/>
      <c r="CW30" s="622"/>
      <c r="CX30" s="622"/>
      <c r="CY30" s="623"/>
      <c r="CZ30" s="624">
        <v>4.5999999999999996</v>
      </c>
      <c r="DA30" s="636"/>
      <c r="DB30" s="636"/>
      <c r="DC30" s="637"/>
      <c r="DD30" s="627">
        <v>296111</v>
      </c>
      <c r="DE30" s="622"/>
      <c r="DF30" s="622"/>
      <c r="DG30" s="622"/>
      <c r="DH30" s="622"/>
      <c r="DI30" s="622"/>
      <c r="DJ30" s="622"/>
      <c r="DK30" s="623"/>
      <c r="DL30" s="627">
        <v>296111</v>
      </c>
      <c r="DM30" s="622"/>
      <c r="DN30" s="622"/>
      <c r="DO30" s="622"/>
      <c r="DP30" s="622"/>
      <c r="DQ30" s="622"/>
      <c r="DR30" s="622"/>
      <c r="DS30" s="622"/>
      <c r="DT30" s="622"/>
      <c r="DU30" s="622"/>
      <c r="DV30" s="623"/>
      <c r="DW30" s="624">
        <v>10.199999999999999</v>
      </c>
      <c r="DX30" s="636"/>
      <c r="DY30" s="636"/>
      <c r="DZ30" s="636"/>
      <c r="EA30" s="636"/>
      <c r="EB30" s="636"/>
      <c r="EC30" s="648"/>
    </row>
    <row r="31" spans="2:133" ht="11.25" customHeight="1" x14ac:dyDescent="0.15">
      <c r="B31" s="688" t="s">
        <v>313</v>
      </c>
      <c r="C31" s="689"/>
      <c r="D31" s="689"/>
      <c r="E31" s="689"/>
      <c r="F31" s="689"/>
      <c r="G31" s="689"/>
      <c r="H31" s="689"/>
      <c r="I31" s="689"/>
      <c r="J31" s="689"/>
      <c r="K31" s="689"/>
      <c r="L31" s="689"/>
      <c r="M31" s="689"/>
      <c r="N31" s="689"/>
      <c r="O31" s="689"/>
      <c r="P31" s="689"/>
      <c r="Q31" s="690"/>
      <c r="R31" s="621" t="s">
        <v>237</v>
      </c>
      <c r="S31" s="622"/>
      <c r="T31" s="622"/>
      <c r="U31" s="622"/>
      <c r="V31" s="622"/>
      <c r="W31" s="622"/>
      <c r="X31" s="622"/>
      <c r="Y31" s="623"/>
      <c r="Z31" s="659" t="s">
        <v>237</v>
      </c>
      <c r="AA31" s="659"/>
      <c r="AB31" s="659"/>
      <c r="AC31" s="659"/>
      <c r="AD31" s="660" t="s">
        <v>237</v>
      </c>
      <c r="AE31" s="660"/>
      <c r="AF31" s="660"/>
      <c r="AG31" s="660"/>
      <c r="AH31" s="660"/>
      <c r="AI31" s="660"/>
      <c r="AJ31" s="660"/>
      <c r="AK31" s="660"/>
      <c r="AL31" s="624" t="s">
        <v>237</v>
      </c>
      <c r="AM31" s="625"/>
      <c r="AN31" s="625"/>
      <c r="AO31" s="661"/>
      <c r="AP31" s="691" t="s">
        <v>314</v>
      </c>
      <c r="AQ31" s="692"/>
      <c r="AR31" s="692"/>
      <c r="AS31" s="692"/>
      <c r="AT31" s="693" t="s">
        <v>315</v>
      </c>
      <c r="AU31" s="218"/>
      <c r="AV31" s="218"/>
      <c r="AW31" s="218"/>
      <c r="AX31" s="679" t="s">
        <v>189</v>
      </c>
      <c r="AY31" s="680"/>
      <c r="AZ31" s="680"/>
      <c r="BA31" s="680"/>
      <c r="BB31" s="680"/>
      <c r="BC31" s="680"/>
      <c r="BD31" s="680"/>
      <c r="BE31" s="680"/>
      <c r="BF31" s="681"/>
      <c r="BG31" s="683">
        <v>98.7</v>
      </c>
      <c r="BH31" s="684"/>
      <c r="BI31" s="684"/>
      <c r="BJ31" s="684"/>
      <c r="BK31" s="684"/>
      <c r="BL31" s="684"/>
      <c r="BM31" s="685">
        <v>96.4</v>
      </c>
      <c r="BN31" s="684"/>
      <c r="BO31" s="684"/>
      <c r="BP31" s="684"/>
      <c r="BQ31" s="686"/>
      <c r="BR31" s="683">
        <v>98.3</v>
      </c>
      <c r="BS31" s="684"/>
      <c r="BT31" s="684"/>
      <c r="BU31" s="684"/>
      <c r="BV31" s="684"/>
      <c r="BW31" s="684"/>
      <c r="BX31" s="685">
        <v>94</v>
      </c>
      <c r="BY31" s="684"/>
      <c r="BZ31" s="684"/>
      <c r="CA31" s="684"/>
      <c r="CB31" s="686"/>
      <c r="CD31" s="642"/>
      <c r="CE31" s="643"/>
      <c r="CF31" s="618" t="s">
        <v>316</v>
      </c>
      <c r="CG31" s="619"/>
      <c r="CH31" s="619"/>
      <c r="CI31" s="619"/>
      <c r="CJ31" s="619"/>
      <c r="CK31" s="619"/>
      <c r="CL31" s="619"/>
      <c r="CM31" s="619"/>
      <c r="CN31" s="619"/>
      <c r="CO31" s="619"/>
      <c r="CP31" s="619"/>
      <c r="CQ31" s="620"/>
      <c r="CR31" s="621">
        <v>10402</v>
      </c>
      <c r="CS31" s="634"/>
      <c r="CT31" s="634"/>
      <c r="CU31" s="634"/>
      <c r="CV31" s="634"/>
      <c r="CW31" s="634"/>
      <c r="CX31" s="634"/>
      <c r="CY31" s="635"/>
      <c r="CZ31" s="624">
        <v>0.2</v>
      </c>
      <c r="DA31" s="636"/>
      <c r="DB31" s="636"/>
      <c r="DC31" s="637"/>
      <c r="DD31" s="627">
        <v>10402</v>
      </c>
      <c r="DE31" s="634"/>
      <c r="DF31" s="634"/>
      <c r="DG31" s="634"/>
      <c r="DH31" s="634"/>
      <c r="DI31" s="634"/>
      <c r="DJ31" s="634"/>
      <c r="DK31" s="635"/>
      <c r="DL31" s="627">
        <v>10402</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15">
      <c r="B32" s="618" t="s">
        <v>317</v>
      </c>
      <c r="C32" s="619"/>
      <c r="D32" s="619"/>
      <c r="E32" s="619"/>
      <c r="F32" s="619"/>
      <c r="G32" s="619"/>
      <c r="H32" s="619"/>
      <c r="I32" s="619"/>
      <c r="J32" s="619"/>
      <c r="K32" s="619"/>
      <c r="L32" s="619"/>
      <c r="M32" s="619"/>
      <c r="N32" s="619"/>
      <c r="O32" s="619"/>
      <c r="P32" s="619"/>
      <c r="Q32" s="620"/>
      <c r="R32" s="621">
        <v>708158</v>
      </c>
      <c r="S32" s="622"/>
      <c r="T32" s="622"/>
      <c r="U32" s="622"/>
      <c r="V32" s="622"/>
      <c r="W32" s="622"/>
      <c r="X32" s="622"/>
      <c r="Y32" s="623"/>
      <c r="Z32" s="659">
        <v>10.7</v>
      </c>
      <c r="AA32" s="659"/>
      <c r="AB32" s="659"/>
      <c r="AC32" s="659"/>
      <c r="AD32" s="660" t="s">
        <v>129</v>
      </c>
      <c r="AE32" s="660"/>
      <c r="AF32" s="660"/>
      <c r="AG32" s="660"/>
      <c r="AH32" s="660"/>
      <c r="AI32" s="660"/>
      <c r="AJ32" s="660"/>
      <c r="AK32" s="660"/>
      <c r="AL32" s="624" t="s">
        <v>237</v>
      </c>
      <c r="AM32" s="625"/>
      <c r="AN32" s="625"/>
      <c r="AO32" s="661"/>
      <c r="AP32" s="662"/>
      <c r="AQ32" s="663"/>
      <c r="AR32" s="663"/>
      <c r="AS32" s="663"/>
      <c r="AT32" s="694"/>
      <c r="AU32" s="214" t="s">
        <v>318</v>
      </c>
      <c r="AX32" s="618" t="s">
        <v>319</v>
      </c>
      <c r="AY32" s="619"/>
      <c r="AZ32" s="619"/>
      <c r="BA32" s="619"/>
      <c r="BB32" s="619"/>
      <c r="BC32" s="619"/>
      <c r="BD32" s="619"/>
      <c r="BE32" s="619"/>
      <c r="BF32" s="620"/>
      <c r="BG32" s="687">
        <v>98.6</v>
      </c>
      <c r="BH32" s="634"/>
      <c r="BI32" s="634"/>
      <c r="BJ32" s="634"/>
      <c r="BK32" s="634"/>
      <c r="BL32" s="634"/>
      <c r="BM32" s="625">
        <v>95.7</v>
      </c>
      <c r="BN32" s="634"/>
      <c r="BO32" s="634"/>
      <c r="BP32" s="634"/>
      <c r="BQ32" s="657"/>
      <c r="BR32" s="687">
        <v>98.8</v>
      </c>
      <c r="BS32" s="634"/>
      <c r="BT32" s="634"/>
      <c r="BU32" s="634"/>
      <c r="BV32" s="634"/>
      <c r="BW32" s="634"/>
      <c r="BX32" s="625">
        <v>95.1</v>
      </c>
      <c r="BY32" s="634"/>
      <c r="BZ32" s="634"/>
      <c r="CA32" s="634"/>
      <c r="CB32" s="657"/>
      <c r="CD32" s="644"/>
      <c r="CE32" s="645"/>
      <c r="CF32" s="618" t="s">
        <v>320</v>
      </c>
      <c r="CG32" s="619"/>
      <c r="CH32" s="619"/>
      <c r="CI32" s="619"/>
      <c r="CJ32" s="619"/>
      <c r="CK32" s="619"/>
      <c r="CL32" s="619"/>
      <c r="CM32" s="619"/>
      <c r="CN32" s="619"/>
      <c r="CO32" s="619"/>
      <c r="CP32" s="619"/>
      <c r="CQ32" s="620"/>
      <c r="CR32" s="621" t="s">
        <v>237</v>
      </c>
      <c r="CS32" s="622"/>
      <c r="CT32" s="622"/>
      <c r="CU32" s="622"/>
      <c r="CV32" s="622"/>
      <c r="CW32" s="622"/>
      <c r="CX32" s="622"/>
      <c r="CY32" s="623"/>
      <c r="CZ32" s="624" t="s">
        <v>237</v>
      </c>
      <c r="DA32" s="636"/>
      <c r="DB32" s="636"/>
      <c r="DC32" s="637"/>
      <c r="DD32" s="627" t="s">
        <v>237</v>
      </c>
      <c r="DE32" s="622"/>
      <c r="DF32" s="622"/>
      <c r="DG32" s="622"/>
      <c r="DH32" s="622"/>
      <c r="DI32" s="622"/>
      <c r="DJ32" s="622"/>
      <c r="DK32" s="623"/>
      <c r="DL32" s="627" t="s">
        <v>237</v>
      </c>
      <c r="DM32" s="622"/>
      <c r="DN32" s="622"/>
      <c r="DO32" s="622"/>
      <c r="DP32" s="622"/>
      <c r="DQ32" s="622"/>
      <c r="DR32" s="622"/>
      <c r="DS32" s="622"/>
      <c r="DT32" s="622"/>
      <c r="DU32" s="622"/>
      <c r="DV32" s="623"/>
      <c r="DW32" s="624" t="s">
        <v>129</v>
      </c>
      <c r="DX32" s="636"/>
      <c r="DY32" s="636"/>
      <c r="DZ32" s="636"/>
      <c r="EA32" s="636"/>
      <c r="EB32" s="636"/>
      <c r="EC32" s="648"/>
    </row>
    <row r="33" spans="2:133" ht="11.25" customHeight="1" x14ac:dyDescent="0.15">
      <c r="B33" s="618" t="s">
        <v>321</v>
      </c>
      <c r="C33" s="619"/>
      <c r="D33" s="619"/>
      <c r="E33" s="619"/>
      <c r="F33" s="619"/>
      <c r="G33" s="619"/>
      <c r="H33" s="619"/>
      <c r="I33" s="619"/>
      <c r="J33" s="619"/>
      <c r="K33" s="619"/>
      <c r="L33" s="619"/>
      <c r="M33" s="619"/>
      <c r="N33" s="619"/>
      <c r="O33" s="619"/>
      <c r="P33" s="619"/>
      <c r="Q33" s="620"/>
      <c r="R33" s="621">
        <v>4772</v>
      </c>
      <c r="S33" s="622"/>
      <c r="T33" s="622"/>
      <c r="U33" s="622"/>
      <c r="V33" s="622"/>
      <c r="W33" s="622"/>
      <c r="X33" s="622"/>
      <c r="Y33" s="623"/>
      <c r="Z33" s="659">
        <v>0.1</v>
      </c>
      <c r="AA33" s="659"/>
      <c r="AB33" s="659"/>
      <c r="AC33" s="659"/>
      <c r="AD33" s="660">
        <v>4197</v>
      </c>
      <c r="AE33" s="660"/>
      <c r="AF33" s="660"/>
      <c r="AG33" s="660"/>
      <c r="AH33" s="660"/>
      <c r="AI33" s="660"/>
      <c r="AJ33" s="660"/>
      <c r="AK33" s="660"/>
      <c r="AL33" s="624">
        <v>0.1</v>
      </c>
      <c r="AM33" s="625"/>
      <c r="AN33" s="625"/>
      <c r="AO33" s="661"/>
      <c r="AP33" s="664"/>
      <c r="AQ33" s="665"/>
      <c r="AR33" s="665"/>
      <c r="AS33" s="665"/>
      <c r="AT33" s="695"/>
      <c r="AU33" s="219"/>
      <c r="AV33" s="219"/>
      <c r="AW33" s="219"/>
      <c r="AX33" s="602" t="s">
        <v>322</v>
      </c>
      <c r="AY33" s="603"/>
      <c r="AZ33" s="603"/>
      <c r="BA33" s="603"/>
      <c r="BB33" s="603"/>
      <c r="BC33" s="603"/>
      <c r="BD33" s="603"/>
      <c r="BE33" s="603"/>
      <c r="BF33" s="604"/>
      <c r="BG33" s="682">
        <v>98.5</v>
      </c>
      <c r="BH33" s="606"/>
      <c r="BI33" s="606"/>
      <c r="BJ33" s="606"/>
      <c r="BK33" s="606"/>
      <c r="BL33" s="606"/>
      <c r="BM33" s="652">
        <v>95.7</v>
      </c>
      <c r="BN33" s="606"/>
      <c r="BO33" s="606"/>
      <c r="BP33" s="606"/>
      <c r="BQ33" s="669"/>
      <c r="BR33" s="682">
        <v>97.6</v>
      </c>
      <c r="BS33" s="606"/>
      <c r="BT33" s="606"/>
      <c r="BU33" s="606"/>
      <c r="BV33" s="606"/>
      <c r="BW33" s="606"/>
      <c r="BX33" s="652">
        <v>92.4</v>
      </c>
      <c r="BY33" s="606"/>
      <c r="BZ33" s="606"/>
      <c r="CA33" s="606"/>
      <c r="CB33" s="669"/>
      <c r="CD33" s="618" t="s">
        <v>323</v>
      </c>
      <c r="CE33" s="619"/>
      <c r="CF33" s="619"/>
      <c r="CG33" s="619"/>
      <c r="CH33" s="619"/>
      <c r="CI33" s="619"/>
      <c r="CJ33" s="619"/>
      <c r="CK33" s="619"/>
      <c r="CL33" s="619"/>
      <c r="CM33" s="619"/>
      <c r="CN33" s="619"/>
      <c r="CO33" s="619"/>
      <c r="CP33" s="619"/>
      <c r="CQ33" s="620"/>
      <c r="CR33" s="621">
        <v>4389296</v>
      </c>
      <c r="CS33" s="634"/>
      <c r="CT33" s="634"/>
      <c r="CU33" s="634"/>
      <c r="CV33" s="634"/>
      <c r="CW33" s="634"/>
      <c r="CX33" s="634"/>
      <c r="CY33" s="635"/>
      <c r="CZ33" s="624">
        <v>67.7</v>
      </c>
      <c r="DA33" s="636"/>
      <c r="DB33" s="636"/>
      <c r="DC33" s="637"/>
      <c r="DD33" s="627">
        <v>2429809</v>
      </c>
      <c r="DE33" s="634"/>
      <c r="DF33" s="634"/>
      <c r="DG33" s="634"/>
      <c r="DH33" s="634"/>
      <c r="DI33" s="634"/>
      <c r="DJ33" s="634"/>
      <c r="DK33" s="635"/>
      <c r="DL33" s="627">
        <v>1344701</v>
      </c>
      <c r="DM33" s="634"/>
      <c r="DN33" s="634"/>
      <c r="DO33" s="634"/>
      <c r="DP33" s="634"/>
      <c r="DQ33" s="634"/>
      <c r="DR33" s="634"/>
      <c r="DS33" s="634"/>
      <c r="DT33" s="634"/>
      <c r="DU33" s="634"/>
      <c r="DV33" s="635"/>
      <c r="DW33" s="624">
        <v>46.2</v>
      </c>
      <c r="DX33" s="636"/>
      <c r="DY33" s="636"/>
      <c r="DZ33" s="636"/>
      <c r="EA33" s="636"/>
      <c r="EB33" s="636"/>
      <c r="EC33" s="648"/>
    </row>
    <row r="34" spans="2:133" ht="11.25" customHeight="1" x14ac:dyDescent="0.15">
      <c r="B34" s="618" t="s">
        <v>324</v>
      </c>
      <c r="C34" s="619"/>
      <c r="D34" s="619"/>
      <c r="E34" s="619"/>
      <c r="F34" s="619"/>
      <c r="G34" s="619"/>
      <c r="H34" s="619"/>
      <c r="I34" s="619"/>
      <c r="J34" s="619"/>
      <c r="K34" s="619"/>
      <c r="L34" s="619"/>
      <c r="M34" s="619"/>
      <c r="N34" s="619"/>
      <c r="O34" s="619"/>
      <c r="P34" s="619"/>
      <c r="Q34" s="620"/>
      <c r="R34" s="621">
        <v>764719</v>
      </c>
      <c r="S34" s="622"/>
      <c r="T34" s="622"/>
      <c r="U34" s="622"/>
      <c r="V34" s="622"/>
      <c r="W34" s="622"/>
      <c r="X34" s="622"/>
      <c r="Y34" s="623"/>
      <c r="Z34" s="659">
        <v>11.6</v>
      </c>
      <c r="AA34" s="659"/>
      <c r="AB34" s="659"/>
      <c r="AC34" s="659"/>
      <c r="AD34" s="660" t="s">
        <v>237</v>
      </c>
      <c r="AE34" s="660"/>
      <c r="AF34" s="660"/>
      <c r="AG34" s="660"/>
      <c r="AH34" s="660"/>
      <c r="AI34" s="660"/>
      <c r="AJ34" s="660"/>
      <c r="AK34" s="660"/>
      <c r="AL34" s="624" t="s">
        <v>237</v>
      </c>
      <c r="AM34" s="625"/>
      <c r="AN34" s="625"/>
      <c r="AO34" s="661"/>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18" t="s">
        <v>325</v>
      </c>
      <c r="CE34" s="619"/>
      <c r="CF34" s="619"/>
      <c r="CG34" s="619"/>
      <c r="CH34" s="619"/>
      <c r="CI34" s="619"/>
      <c r="CJ34" s="619"/>
      <c r="CK34" s="619"/>
      <c r="CL34" s="619"/>
      <c r="CM34" s="619"/>
      <c r="CN34" s="619"/>
      <c r="CO34" s="619"/>
      <c r="CP34" s="619"/>
      <c r="CQ34" s="620"/>
      <c r="CR34" s="621">
        <v>1480047</v>
      </c>
      <c r="CS34" s="622"/>
      <c r="CT34" s="622"/>
      <c r="CU34" s="622"/>
      <c r="CV34" s="622"/>
      <c r="CW34" s="622"/>
      <c r="CX34" s="622"/>
      <c r="CY34" s="623"/>
      <c r="CZ34" s="624">
        <v>22.8</v>
      </c>
      <c r="DA34" s="636"/>
      <c r="DB34" s="636"/>
      <c r="DC34" s="637"/>
      <c r="DD34" s="627">
        <v>770219</v>
      </c>
      <c r="DE34" s="622"/>
      <c r="DF34" s="622"/>
      <c r="DG34" s="622"/>
      <c r="DH34" s="622"/>
      <c r="DI34" s="622"/>
      <c r="DJ34" s="622"/>
      <c r="DK34" s="623"/>
      <c r="DL34" s="627">
        <v>597082</v>
      </c>
      <c r="DM34" s="622"/>
      <c r="DN34" s="622"/>
      <c r="DO34" s="622"/>
      <c r="DP34" s="622"/>
      <c r="DQ34" s="622"/>
      <c r="DR34" s="622"/>
      <c r="DS34" s="622"/>
      <c r="DT34" s="622"/>
      <c r="DU34" s="622"/>
      <c r="DV34" s="623"/>
      <c r="DW34" s="624">
        <v>20.5</v>
      </c>
      <c r="DX34" s="636"/>
      <c r="DY34" s="636"/>
      <c r="DZ34" s="636"/>
      <c r="EA34" s="636"/>
      <c r="EB34" s="636"/>
      <c r="EC34" s="648"/>
    </row>
    <row r="35" spans="2:133" ht="11.25" customHeight="1" x14ac:dyDescent="0.15">
      <c r="B35" s="618" t="s">
        <v>326</v>
      </c>
      <c r="C35" s="619"/>
      <c r="D35" s="619"/>
      <c r="E35" s="619"/>
      <c r="F35" s="619"/>
      <c r="G35" s="619"/>
      <c r="H35" s="619"/>
      <c r="I35" s="619"/>
      <c r="J35" s="619"/>
      <c r="K35" s="619"/>
      <c r="L35" s="619"/>
      <c r="M35" s="619"/>
      <c r="N35" s="619"/>
      <c r="O35" s="619"/>
      <c r="P35" s="619"/>
      <c r="Q35" s="620"/>
      <c r="R35" s="621">
        <v>1075566</v>
      </c>
      <c r="S35" s="622"/>
      <c r="T35" s="622"/>
      <c r="U35" s="622"/>
      <c r="V35" s="622"/>
      <c r="W35" s="622"/>
      <c r="X35" s="622"/>
      <c r="Y35" s="623"/>
      <c r="Z35" s="659">
        <v>16.3</v>
      </c>
      <c r="AA35" s="659"/>
      <c r="AB35" s="659"/>
      <c r="AC35" s="659"/>
      <c r="AD35" s="660" t="s">
        <v>237</v>
      </c>
      <c r="AE35" s="660"/>
      <c r="AF35" s="660"/>
      <c r="AG35" s="660"/>
      <c r="AH35" s="660"/>
      <c r="AI35" s="660"/>
      <c r="AJ35" s="660"/>
      <c r="AK35" s="660"/>
      <c r="AL35" s="624" t="s">
        <v>129</v>
      </c>
      <c r="AM35" s="625"/>
      <c r="AN35" s="625"/>
      <c r="AO35" s="661"/>
      <c r="AP35" s="222"/>
      <c r="AQ35" s="673" t="s">
        <v>327</v>
      </c>
      <c r="AR35" s="674"/>
      <c r="AS35" s="674"/>
      <c r="AT35" s="674"/>
      <c r="AU35" s="674"/>
      <c r="AV35" s="674"/>
      <c r="AW35" s="674"/>
      <c r="AX35" s="674"/>
      <c r="AY35" s="674"/>
      <c r="AZ35" s="674"/>
      <c r="BA35" s="674"/>
      <c r="BB35" s="674"/>
      <c r="BC35" s="674"/>
      <c r="BD35" s="674"/>
      <c r="BE35" s="674"/>
      <c r="BF35" s="675"/>
      <c r="BG35" s="673" t="s">
        <v>328</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329</v>
      </c>
      <c r="CE35" s="619"/>
      <c r="CF35" s="619"/>
      <c r="CG35" s="619"/>
      <c r="CH35" s="619"/>
      <c r="CI35" s="619"/>
      <c r="CJ35" s="619"/>
      <c r="CK35" s="619"/>
      <c r="CL35" s="619"/>
      <c r="CM35" s="619"/>
      <c r="CN35" s="619"/>
      <c r="CO35" s="619"/>
      <c r="CP35" s="619"/>
      <c r="CQ35" s="620"/>
      <c r="CR35" s="621">
        <v>163847</v>
      </c>
      <c r="CS35" s="634"/>
      <c r="CT35" s="634"/>
      <c r="CU35" s="634"/>
      <c r="CV35" s="634"/>
      <c r="CW35" s="634"/>
      <c r="CX35" s="634"/>
      <c r="CY35" s="635"/>
      <c r="CZ35" s="624">
        <v>2.5</v>
      </c>
      <c r="DA35" s="636"/>
      <c r="DB35" s="636"/>
      <c r="DC35" s="637"/>
      <c r="DD35" s="627">
        <v>66025</v>
      </c>
      <c r="DE35" s="634"/>
      <c r="DF35" s="634"/>
      <c r="DG35" s="634"/>
      <c r="DH35" s="634"/>
      <c r="DI35" s="634"/>
      <c r="DJ35" s="634"/>
      <c r="DK35" s="635"/>
      <c r="DL35" s="627">
        <v>66025</v>
      </c>
      <c r="DM35" s="634"/>
      <c r="DN35" s="634"/>
      <c r="DO35" s="634"/>
      <c r="DP35" s="634"/>
      <c r="DQ35" s="634"/>
      <c r="DR35" s="634"/>
      <c r="DS35" s="634"/>
      <c r="DT35" s="634"/>
      <c r="DU35" s="634"/>
      <c r="DV35" s="635"/>
      <c r="DW35" s="624">
        <v>2.2999999999999998</v>
      </c>
      <c r="DX35" s="636"/>
      <c r="DY35" s="636"/>
      <c r="DZ35" s="636"/>
      <c r="EA35" s="636"/>
      <c r="EB35" s="636"/>
      <c r="EC35" s="648"/>
    </row>
    <row r="36" spans="2:133" ht="11.25" customHeight="1" x14ac:dyDescent="0.15">
      <c r="B36" s="618" t="s">
        <v>330</v>
      </c>
      <c r="C36" s="619"/>
      <c r="D36" s="619"/>
      <c r="E36" s="619"/>
      <c r="F36" s="619"/>
      <c r="G36" s="619"/>
      <c r="H36" s="619"/>
      <c r="I36" s="619"/>
      <c r="J36" s="619"/>
      <c r="K36" s="619"/>
      <c r="L36" s="619"/>
      <c r="M36" s="619"/>
      <c r="N36" s="619"/>
      <c r="O36" s="619"/>
      <c r="P36" s="619"/>
      <c r="Q36" s="620"/>
      <c r="R36" s="621">
        <v>110970</v>
      </c>
      <c r="S36" s="622"/>
      <c r="T36" s="622"/>
      <c r="U36" s="622"/>
      <c r="V36" s="622"/>
      <c r="W36" s="622"/>
      <c r="X36" s="622"/>
      <c r="Y36" s="623"/>
      <c r="Z36" s="659">
        <v>1.7</v>
      </c>
      <c r="AA36" s="659"/>
      <c r="AB36" s="659"/>
      <c r="AC36" s="659"/>
      <c r="AD36" s="660" t="s">
        <v>129</v>
      </c>
      <c r="AE36" s="660"/>
      <c r="AF36" s="660"/>
      <c r="AG36" s="660"/>
      <c r="AH36" s="660"/>
      <c r="AI36" s="660"/>
      <c r="AJ36" s="660"/>
      <c r="AK36" s="660"/>
      <c r="AL36" s="624" t="s">
        <v>237</v>
      </c>
      <c r="AM36" s="625"/>
      <c r="AN36" s="625"/>
      <c r="AO36" s="661"/>
      <c r="AP36" s="222"/>
      <c r="AQ36" s="670" t="s">
        <v>331</v>
      </c>
      <c r="AR36" s="671"/>
      <c r="AS36" s="671"/>
      <c r="AT36" s="671"/>
      <c r="AU36" s="671"/>
      <c r="AV36" s="671"/>
      <c r="AW36" s="671"/>
      <c r="AX36" s="671"/>
      <c r="AY36" s="672"/>
      <c r="AZ36" s="676">
        <v>420628</v>
      </c>
      <c r="BA36" s="677"/>
      <c r="BB36" s="677"/>
      <c r="BC36" s="677"/>
      <c r="BD36" s="677"/>
      <c r="BE36" s="677"/>
      <c r="BF36" s="678"/>
      <c r="BG36" s="679" t="s">
        <v>332</v>
      </c>
      <c r="BH36" s="680"/>
      <c r="BI36" s="680"/>
      <c r="BJ36" s="680"/>
      <c r="BK36" s="680"/>
      <c r="BL36" s="680"/>
      <c r="BM36" s="680"/>
      <c r="BN36" s="680"/>
      <c r="BO36" s="680"/>
      <c r="BP36" s="680"/>
      <c r="BQ36" s="680"/>
      <c r="BR36" s="680"/>
      <c r="BS36" s="680"/>
      <c r="BT36" s="680"/>
      <c r="BU36" s="681"/>
      <c r="BV36" s="676">
        <v>16874</v>
      </c>
      <c r="BW36" s="677"/>
      <c r="BX36" s="677"/>
      <c r="BY36" s="677"/>
      <c r="BZ36" s="677"/>
      <c r="CA36" s="677"/>
      <c r="CB36" s="678"/>
      <c r="CD36" s="618" t="s">
        <v>333</v>
      </c>
      <c r="CE36" s="619"/>
      <c r="CF36" s="619"/>
      <c r="CG36" s="619"/>
      <c r="CH36" s="619"/>
      <c r="CI36" s="619"/>
      <c r="CJ36" s="619"/>
      <c r="CK36" s="619"/>
      <c r="CL36" s="619"/>
      <c r="CM36" s="619"/>
      <c r="CN36" s="619"/>
      <c r="CO36" s="619"/>
      <c r="CP36" s="619"/>
      <c r="CQ36" s="620"/>
      <c r="CR36" s="621">
        <v>848747</v>
      </c>
      <c r="CS36" s="622"/>
      <c r="CT36" s="622"/>
      <c r="CU36" s="622"/>
      <c r="CV36" s="622"/>
      <c r="CW36" s="622"/>
      <c r="CX36" s="622"/>
      <c r="CY36" s="623"/>
      <c r="CZ36" s="624">
        <v>13.1</v>
      </c>
      <c r="DA36" s="636"/>
      <c r="DB36" s="636"/>
      <c r="DC36" s="637"/>
      <c r="DD36" s="627">
        <v>515638</v>
      </c>
      <c r="DE36" s="622"/>
      <c r="DF36" s="622"/>
      <c r="DG36" s="622"/>
      <c r="DH36" s="622"/>
      <c r="DI36" s="622"/>
      <c r="DJ36" s="622"/>
      <c r="DK36" s="623"/>
      <c r="DL36" s="627">
        <v>438838</v>
      </c>
      <c r="DM36" s="622"/>
      <c r="DN36" s="622"/>
      <c r="DO36" s="622"/>
      <c r="DP36" s="622"/>
      <c r="DQ36" s="622"/>
      <c r="DR36" s="622"/>
      <c r="DS36" s="622"/>
      <c r="DT36" s="622"/>
      <c r="DU36" s="622"/>
      <c r="DV36" s="623"/>
      <c r="DW36" s="624">
        <v>15.1</v>
      </c>
      <c r="DX36" s="636"/>
      <c r="DY36" s="636"/>
      <c r="DZ36" s="636"/>
      <c r="EA36" s="636"/>
      <c r="EB36" s="636"/>
      <c r="EC36" s="648"/>
    </row>
    <row r="37" spans="2:133" ht="11.25" customHeight="1" x14ac:dyDescent="0.15">
      <c r="B37" s="618" t="s">
        <v>334</v>
      </c>
      <c r="C37" s="619"/>
      <c r="D37" s="619"/>
      <c r="E37" s="619"/>
      <c r="F37" s="619"/>
      <c r="G37" s="619"/>
      <c r="H37" s="619"/>
      <c r="I37" s="619"/>
      <c r="J37" s="619"/>
      <c r="K37" s="619"/>
      <c r="L37" s="619"/>
      <c r="M37" s="619"/>
      <c r="N37" s="619"/>
      <c r="O37" s="619"/>
      <c r="P37" s="619"/>
      <c r="Q37" s="620"/>
      <c r="R37" s="621">
        <v>106386</v>
      </c>
      <c r="S37" s="622"/>
      <c r="T37" s="622"/>
      <c r="U37" s="622"/>
      <c r="V37" s="622"/>
      <c r="W37" s="622"/>
      <c r="X37" s="622"/>
      <c r="Y37" s="623"/>
      <c r="Z37" s="659">
        <v>1.6</v>
      </c>
      <c r="AA37" s="659"/>
      <c r="AB37" s="659"/>
      <c r="AC37" s="659"/>
      <c r="AD37" s="660">
        <v>9270</v>
      </c>
      <c r="AE37" s="660"/>
      <c r="AF37" s="660"/>
      <c r="AG37" s="660"/>
      <c r="AH37" s="660"/>
      <c r="AI37" s="660"/>
      <c r="AJ37" s="660"/>
      <c r="AK37" s="660"/>
      <c r="AL37" s="624">
        <v>0.3</v>
      </c>
      <c r="AM37" s="625"/>
      <c r="AN37" s="625"/>
      <c r="AO37" s="661"/>
      <c r="AQ37" s="654" t="s">
        <v>335</v>
      </c>
      <c r="AR37" s="655"/>
      <c r="AS37" s="655"/>
      <c r="AT37" s="655"/>
      <c r="AU37" s="655"/>
      <c r="AV37" s="655"/>
      <c r="AW37" s="655"/>
      <c r="AX37" s="655"/>
      <c r="AY37" s="656"/>
      <c r="AZ37" s="621">
        <v>79859</v>
      </c>
      <c r="BA37" s="622"/>
      <c r="BB37" s="622"/>
      <c r="BC37" s="622"/>
      <c r="BD37" s="634"/>
      <c r="BE37" s="634"/>
      <c r="BF37" s="657"/>
      <c r="BG37" s="618" t="s">
        <v>336</v>
      </c>
      <c r="BH37" s="619"/>
      <c r="BI37" s="619"/>
      <c r="BJ37" s="619"/>
      <c r="BK37" s="619"/>
      <c r="BL37" s="619"/>
      <c r="BM37" s="619"/>
      <c r="BN37" s="619"/>
      <c r="BO37" s="619"/>
      <c r="BP37" s="619"/>
      <c r="BQ37" s="619"/>
      <c r="BR37" s="619"/>
      <c r="BS37" s="619"/>
      <c r="BT37" s="619"/>
      <c r="BU37" s="620"/>
      <c r="BV37" s="621">
        <v>12990</v>
      </c>
      <c r="BW37" s="622"/>
      <c r="BX37" s="622"/>
      <c r="BY37" s="622"/>
      <c r="BZ37" s="622"/>
      <c r="CA37" s="622"/>
      <c r="CB37" s="658"/>
      <c r="CD37" s="618" t="s">
        <v>337</v>
      </c>
      <c r="CE37" s="619"/>
      <c r="CF37" s="619"/>
      <c r="CG37" s="619"/>
      <c r="CH37" s="619"/>
      <c r="CI37" s="619"/>
      <c r="CJ37" s="619"/>
      <c r="CK37" s="619"/>
      <c r="CL37" s="619"/>
      <c r="CM37" s="619"/>
      <c r="CN37" s="619"/>
      <c r="CO37" s="619"/>
      <c r="CP37" s="619"/>
      <c r="CQ37" s="620"/>
      <c r="CR37" s="621">
        <v>200724</v>
      </c>
      <c r="CS37" s="634"/>
      <c r="CT37" s="634"/>
      <c r="CU37" s="634"/>
      <c r="CV37" s="634"/>
      <c r="CW37" s="634"/>
      <c r="CX37" s="634"/>
      <c r="CY37" s="635"/>
      <c r="CZ37" s="624">
        <v>3.1</v>
      </c>
      <c r="DA37" s="636"/>
      <c r="DB37" s="636"/>
      <c r="DC37" s="637"/>
      <c r="DD37" s="627">
        <v>200724</v>
      </c>
      <c r="DE37" s="634"/>
      <c r="DF37" s="634"/>
      <c r="DG37" s="634"/>
      <c r="DH37" s="634"/>
      <c r="DI37" s="634"/>
      <c r="DJ37" s="634"/>
      <c r="DK37" s="635"/>
      <c r="DL37" s="627">
        <v>198528</v>
      </c>
      <c r="DM37" s="634"/>
      <c r="DN37" s="634"/>
      <c r="DO37" s="634"/>
      <c r="DP37" s="634"/>
      <c r="DQ37" s="634"/>
      <c r="DR37" s="634"/>
      <c r="DS37" s="634"/>
      <c r="DT37" s="634"/>
      <c r="DU37" s="634"/>
      <c r="DV37" s="635"/>
      <c r="DW37" s="624">
        <v>6.8</v>
      </c>
      <c r="DX37" s="636"/>
      <c r="DY37" s="636"/>
      <c r="DZ37" s="636"/>
      <c r="EA37" s="636"/>
      <c r="EB37" s="636"/>
      <c r="EC37" s="648"/>
    </row>
    <row r="38" spans="2:133" ht="11.25" customHeight="1" x14ac:dyDescent="0.15">
      <c r="B38" s="618" t="s">
        <v>338</v>
      </c>
      <c r="C38" s="619"/>
      <c r="D38" s="619"/>
      <c r="E38" s="619"/>
      <c r="F38" s="619"/>
      <c r="G38" s="619"/>
      <c r="H38" s="619"/>
      <c r="I38" s="619"/>
      <c r="J38" s="619"/>
      <c r="K38" s="619"/>
      <c r="L38" s="619"/>
      <c r="M38" s="619"/>
      <c r="N38" s="619"/>
      <c r="O38" s="619"/>
      <c r="P38" s="619"/>
      <c r="Q38" s="620"/>
      <c r="R38" s="621">
        <v>119600</v>
      </c>
      <c r="S38" s="622"/>
      <c r="T38" s="622"/>
      <c r="U38" s="622"/>
      <c r="V38" s="622"/>
      <c r="W38" s="622"/>
      <c r="X38" s="622"/>
      <c r="Y38" s="623"/>
      <c r="Z38" s="659">
        <v>1.8</v>
      </c>
      <c r="AA38" s="659"/>
      <c r="AB38" s="659"/>
      <c r="AC38" s="659"/>
      <c r="AD38" s="660" t="s">
        <v>237</v>
      </c>
      <c r="AE38" s="660"/>
      <c r="AF38" s="660"/>
      <c r="AG38" s="660"/>
      <c r="AH38" s="660"/>
      <c r="AI38" s="660"/>
      <c r="AJ38" s="660"/>
      <c r="AK38" s="660"/>
      <c r="AL38" s="624" t="s">
        <v>237</v>
      </c>
      <c r="AM38" s="625"/>
      <c r="AN38" s="625"/>
      <c r="AO38" s="661"/>
      <c r="AQ38" s="654" t="s">
        <v>339</v>
      </c>
      <c r="AR38" s="655"/>
      <c r="AS38" s="655"/>
      <c r="AT38" s="655"/>
      <c r="AU38" s="655"/>
      <c r="AV38" s="655"/>
      <c r="AW38" s="655"/>
      <c r="AX38" s="655"/>
      <c r="AY38" s="656"/>
      <c r="AZ38" s="621">
        <v>17774</v>
      </c>
      <c r="BA38" s="622"/>
      <c r="BB38" s="622"/>
      <c r="BC38" s="622"/>
      <c r="BD38" s="634"/>
      <c r="BE38" s="634"/>
      <c r="BF38" s="657"/>
      <c r="BG38" s="618" t="s">
        <v>340</v>
      </c>
      <c r="BH38" s="619"/>
      <c r="BI38" s="619"/>
      <c r="BJ38" s="619"/>
      <c r="BK38" s="619"/>
      <c r="BL38" s="619"/>
      <c r="BM38" s="619"/>
      <c r="BN38" s="619"/>
      <c r="BO38" s="619"/>
      <c r="BP38" s="619"/>
      <c r="BQ38" s="619"/>
      <c r="BR38" s="619"/>
      <c r="BS38" s="619"/>
      <c r="BT38" s="619"/>
      <c r="BU38" s="620"/>
      <c r="BV38" s="621">
        <v>1023</v>
      </c>
      <c r="BW38" s="622"/>
      <c r="BX38" s="622"/>
      <c r="BY38" s="622"/>
      <c r="BZ38" s="622"/>
      <c r="CA38" s="622"/>
      <c r="CB38" s="658"/>
      <c r="CD38" s="618" t="s">
        <v>341</v>
      </c>
      <c r="CE38" s="619"/>
      <c r="CF38" s="619"/>
      <c r="CG38" s="619"/>
      <c r="CH38" s="619"/>
      <c r="CI38" s="619"/>
      <c r="CJ38" s="619"/>
      <c r="CK38" s="619"/>
      <c r="CL38" s="619"/>
      <c r="CM38" s="619"/>
      <c r="CN38" s="619"/>
      <c r="CO38" s="619"/>
      <c r="CP38" s="619"/>
      <c r="CQ38" s="620"/>
      <c r="CR38" s="621">
        <v>310233</v>
      </c>
      <c r="CS38" s="622"/>
      <c r="CT38" s="622"/>
      <c r="CU38" s="622"/>
      <c r="CV38" s="622"/>
      <c r="CW38" s="622"/>
      <c r="CX38" s="622"/>
      <c r="CY38" s="623"/>
      <c r="CZ38" s="624">
        <v>4.8</v>
      </c>
      <c r="DA38" s="636"/>
      <c r="DB38" s="636"/>
      <c r="DC38" s="637"/>
      <c r="DD38" s="627">
        <v>254305</v>
      </c>
      <c r="DE38" s="622"/>
      <c r="DF38" s="622"/>
      <c r="DG38" s="622"/>
      <c r="DH38" s="622"/>
      <c r="DI38" s="622"/>
      <c r="DJ38" s="622"/>
      <c r="DK38" s="623"/>
      <c r="DL38" s="627">
        <v>242756</v>
      </c>
      <c r="DM38" s="622"/>
      <c r="DN38" s="622"/>
      <c r="DO38" s="622"/>
      <c r="DP38" s="622"/>
      <c r="DQ38" s="622"/>
      <c r="DR38" s="622"/>
      <c r="DS38" s="622"/>
      <c r="DT38" s="622"/>
      <c r="DU38" s="622"/>
      <c r="DV38" s="623"/>
      <c r="DW38" s="624">
        <v>8.3000000000000007</v>
      </c>
      <c r="DX38" s="636"/>
      <c r="DY38" s="636"/>
      <c r="DZ38" s="636"/>
      <c r="EA38" s="636"/>
      <c r="EB38" s="636"/>
      <c r="EC38" s="648"/>
    </row>
    <row r="39" spans="2:133" ht="11.25" customHeight="1" x14ac:dyDescent="0.15">
      <c r="B39" s="618" t="s">
        <v>342</v>
      </c>
      <c r="C39" s="619"/>
      <c r="D39" s="619"/>
      <c r="E39" s="619"/>
      <c r="F39" s="619"/>
      <c r="G39" s="619"/>
      <c r="H39" s="619"/>
      <c r="I39" s="619"/>
      <c r="J39" s="619"/>
      <c r="K39" s="619"/>
      <c r="L39" s="619"/>
      <c r="M39" s="619"/>
      <c r="N39" s="619"/>
      <c r="O39" s="619"/>
      <c r="P39" s="619"/>
      <c r="Q39" s="620"/>
      <c r="R39" s="621" t="s">
        <v>129</v>
      </c>
      <c r="S39" s="622"/>
      <c r="T39" s="622"/>
      <c r="U39" s="622"/>
      <c r="V39" s="622"/>
      <c r="W39" s="622"/>
      <c r="X39" s="622"/>
      <c r="Y39" s="623"/>
      <c r="Z39" s="659" t="s">
        <v>129</v>
      </c>
      <c r="AA39" s="659"/>
      <c r="AB39" s="659"/>
      <c r="AC39" s="659"/>
      <c r="AD39" s="660" t="s">
        <v>129</v>
      </c>
      <c r="AE39" s="660"/>
      <c r="AF39" s="660"/>
      <c r="AG39" s="660"/>
      <c r="AH39" s="660"/>
      <c r="AI39" s="660"/>
      <c r="AJ39" s="660"/>
      <c r="AK39" s="660"/>
      <c r="AL39" s="624" t="s">
        <v>129</v>
      </c>
      <c r="AM39" s="625"/>
      <c r="AN39" s="625"/>
      <c r="AO39" s="661"/>
      <c r="AQ39" s="654" t="s">
        <v>343</v>
      </c>
      <c r="AR39" s="655"/>
      <c r="AS39" s="655"/>
      <c r="AT39" s="655"/>
      <c r="AU39" s="655"/>
      <c r="AV39" s="655"/>
      <c r="AW39" s="655"/>
      <c r="AX39" s="655"/>
      <c r="AY39" s="656"/>
      <c r="AZ39" s="621">
        <v>15538</v>
      </c>
      <c r="BA39" s="622"/>
      <c r="BB39" s="622"/>
      <c r="BC39" s="622"/>
      <c r="BD39" s="634"/>
      <c r="BE39" s="634"/>
      <c r="BF39" s="657"/>
      <c r="BG39" s="618" t="s">
        <v>344</v>
      </c>
      <c r="BH39" s="619"/>
      <c r="BI39" s="619"/>
      <c r="BJ39" s="619"/>
      <c r="BK39" s="619"/>
      <c r="BL39" s="619"/>
      <c r="BM39" s="619"/>
      <c r="BN39" s="619"/>
      <c r="BO39" s="619"/>
      <c r="BP39" s="619"/>
      <c r="BQ39" s="619"/>
      <c r="BR39" s="619"/>
      <c r="BS39" s="619"/>
      <c r="BT39" s="619"/>
      <c r="BU39" s="620"/>
      <c r="BV39" s="621">
        <v>1477</v>
      </c>
      <c r="BW39" s="622"/>
      <c r="BX39" s="622"/>
      <c r="BY39" s="622"/>
      <c r="BZ39" s="622"/>
      <c r="CA39" s="622"/>
      <c r="CB39" s="658"/>
      <c r="CD39" s="618" t="s">
        <v>345</v>
      </c>
      <c r="CE39" s="619"/>
      <c r="CF39" s="619"/>
      <c r="CG39" s="619"/>
      <c r="CH39" s="619"/>
      <c r="CI39" s="619"/>
      <c r="CJ39" s="619"/>
      <c r="CK39" s="619"/>
      <c r="CL39" s="619"/>
      <c r="CM39" s="619"/>
      <c r="CN39" s="619"/>
      <c r="CO39" s="619"/>
      <c r="CP39" s="619"/>
      <c r="CQ39" s="620"/>
      <c r="CR39" s="621">
        <v>1586422</v>
      </c>
      <c r="CS39" s="634"/>
      <c r="CT39" s="634"/>
      <c r="CU39" s="634"/>
      <c r="CV39" s="634"/>
      <c r="CW39" s="634"/>
      <c r="CX39" s="634"/>
      <c r="CY39" s="635"/>
      <c r="CZ39" s="624">
        <v>24.5</v>
      </c>
      <c r="DA39" s="636"/>
      <c r="DB39" s="636"/>
      <c r="DC39" s="637"/>
      <c r="DD39" s="627">
        <v>823622</v>
      </c>
      <c r="DE39" s="634"/>
      <c r="DF39" s="634"/>
      <c r="DG39" s="634"/>
      <c r="DH39" s="634"/>
      <c r="DI39" s="634"/>
      <c r="DJ39" s="634"/>
      <c r="DK39" s="635"/>
      <c r="DL39" s="627" t="s">
        <v>129</v>
      </c>
      <c r="DM39" s="634"/>
      <c r="DN39" s="634"/>
      <c r="DO39" s="634"/>
      <c r="DP39" s="634"/>
      <c r="DQ39" s="634"/>
      <c r="DR39" s="634"/>
      <c r="DS39" s="634"/>
      <c r="DT39" s="634"/>
      <c r="DU39" s="634"/>
      <c r="DV39" s="635"/>
      <c r="DW39" s="624" t="s">
        <v>237</v>
      </c>
      <c r="DX39" s="636"/>
      <c r="DY39" s="636"/>
      <c r="DZ39" s="636"/>
      <c r="EA39" s="636"/>
      <c r="EB39" s="636"/>
      <c r="EC39" s="648"/>
    </row>
    <row r="40" spans="2:133" ht="11.25" customHeight="1" x14ac:dyDescent="0.15">
      <c r="B40" s="618" t="s">
        <v>346</v>
      </c>
      <c r="C40" s="619"/>
      <c r="D40" s="619"/>
      <c r="E40" s="619"/>
      <c r="F40" s="619"/>
      <c r="G40" s="619"/>
      <c r="H40" s="619"/>
      <c r="I40" s="619"/>
      <c r="J40" s="619"/>
      <c r="K40" s="619"/>
      <c r="L40" s="619"/>
      <c r="M40" s="619"/>
      <c r="N40" s="619"/>
      <c r="O40" s="619"/>
      <c r="P40" s="619"/>
      <c r="Q40" s="620"/>
      <c r="R40" s="621">
        <v>61200</v>
      </c>
      <c r="S40" s="622"/>
      <c r="T40" s="622"/>
      <c r="U40" s="622"/>
      <c r="V40" s="622"/>
      <c r="W40" s="622"/>
      <c r="X40" s="622"/>
      <c r="Y40" s="623"/>
      <c r="Z40" s="659">
        <v>0.9</v>
      </c>
      <c r="AA40" s="659"/>
      <c r="AB40" s="659"/>
      <c r="AC40" s="659"/>
      <c r="AD40" s="660" t="s">
        <v>237</v>
      </c>
      <c r="AE40" s="660"/>
      <c r="AF40" s="660"/>
      <c r="AG40" s="660"/>
      <c r="AH40" s="660"/>
      <c r="AI40" s="660"/>
      <c r="AJ40" s="660"/>
      <c r="AK40" s="660"/>
      <c r="AL40" s="624" t="s">
        <v>129</v>
      </c>
      <c r="AM40" s="625"/>
      <c r="AN40" s="625"/>
      <c r="AO40" s="661"/>
      <c r="AQ40" s="654" t="s">
        <v>347</v>
      </c>
      <c r="AR40" s="655"/>
      <c r="AS40" s="655"/>
      <c r="AT40" s="655"/>
      <c r="AU40" s="655"/>
      <c r="AV40" s="655"/>
      <c r="AW40" s="655"/>
      <c r="AX40" s="655"/>
      <c r="AY40" s="656"/>
      <c r="AZ40" s="621">
        <v>12762</v>
      </c>
      <c r="BA40" s="622"/>
      <c r="BB40" s="622"/>
      <c r="BC40" s="622"/>
      <c r="BD40" s="634"/>
      <c r="BE40" s="634"/>
      <c r="BF40" s="657"/>
      <c r="BG40" s="662" t="s">
        <v>348</v>
      </c>
      <c r="BH40" s="663"/>
      <c r="BI40" s="663"/>
      <c r="BJ40" s="663"/>
      <c r="BK40" s="663"/>
      <c r="BL40" s="223"/>
      <c r="BM40" s="619" t="s">
        <v>349</v>
      </c>
      <c r="BN40" s="619"/>
      <c r="BO40" s="619"/>
      <c r="BP40" s="619"/>
      <c r="BQ40" s="619"/>
      <c r="BR40" s="619"/>
      <c r="BS40" s="619"/>
      <c r="BT40" s="619"/>
      <c r="BU40" s="620"/>
      <c r="BV40" s="621">
        <v>103</v>
      </c>
      <c r="BW40" s="622"/>
      <c r="BX40" s="622"/>
      <c r="BY40" s="622"/>
      <c r="BZ40" s="622"/>
      <c r="CA40" s="622"/>
      <c r="CB40" s="658"/>
      <c r="CD40" s="618" t="s">
        <v>350</v>
      </c>
      <c r="CE40" s="619"/>
      <c r="CF40" s="619"/>
      <c r="CG40" s="619"/>
      <c r="CH40" s="619"/>
      <c r="CI40" s="619"/>
      <c r="CJ40" s="619"/>
      <c r="CK40" s="619"/>
      <c r="CL40" s="619"/>
      <c r="CM40" s="619"/>
      <c r="CN40" s="619"/>
      <c r="CO40" s="619"/>
      <c r="CP40" s="619"/>
      <c r="CQ40" s="620"/>
      <c r="CR40" s="621" t="s">
        <v>129</v>
      </c>
      <c r="CS40" s="622"/>
      <c r="CT40" s="622"/>
      <c r="CU40" s="622"/>
      <c r="CV40" s="622"/>
      <c r="CW40" s="622"/>
      <c r="CX40" s="622"/>
      <c r="CY40" s="623"/>
      <c r="CZ40" s="624" t="s">
        <v>129</v>
      </c>
      <c r="DA40" s="636"/>
      <c r="DB40" s="636"/>
      <c r="DC40" s="637"/>
      <c r="DD40" s="627" t="s">
        <v>237</v>
      </c>
      <c r="DE40" s="622"/>
      <c r="DF40" s="622"/>
      <c r="DG40" s="622"/>
      <c r="DH40" s="622"/>
      <c r="DI40" s="622"/>
      <c r="DJ40" s="622"/>
      <c r="DK40" s="623"/>
      <c r="DL40" s="627" t="s">
        <v>129</v>
      </c>
      <c r="DM40" s="622"/>
      <c r="DN40" s="622"/>
      <c r="DO40" s="622"/>
      <c r="DP40" s="622"/>
      <c r="DQ40" s="622"/>
      <c r="DR40" s="622"/>
      <c r="DS40" s="622"/>
      <c r="DT40" s="622"/>
      <c r="DU40" s="622"/>
      <c r="DV40" s="623"/>
      <c r="DW40" s="624" t="s">
        <v>129</v>
      </c>
      <c r="DX40" s="636"/>
      <c r="DY40" s="636"/>
      <c r="DZ40" s="636"/>
      <c r="EA40" s="636"/>
      <c r="EB40" s="636"/>
      <c r="EC40" s="648"/>
    </row>
    <row r="41" spans="2:133" ht="11.25" customHeight="1" x14ac:dyDescent="0.15">
      <c r="B41" s="602" t="s">
        <v>351</v>
      </c>
      <c r="C41" s="603"/>
      <c r="D41" s="603"/>
      <c r="E41" s="603"/>
      <c r="F41" s="603"/>
      <c r="G41" s="603"/>
      <c r="H41" s="603"/>
      <c r="I41" s="603"/>
      <c r="J41" s="603"/>
      <c r="K41" s="603"/>
      <c r="L41" s="603"/>
      <c r="M41" s="603"/>
      <c r="N41" s="603"/>
      <c r="O41" s="603"/>
      <c r="P41" s="603"/>
      <c r="Q41" s="604"/>
      <c r="R41" s="605">
        <v>6590789</v>
      </c>
      <c r="S41" s="646"/>
      <c r="T41" s="646"/>
      <c r="U41" s="646"/>
      <c r="V41" s="646"/>
      <c r="W41" s="646"/>
      <c r="X41" s="646"/>
      <c r="Y41" s="649"/>
      <c r="Z41" s="650">
        <v>100</v>
      </c>
      <c r="AA41" s="650"/>
      <c r="AB41" s="650"/>
      <c r="AC41" s="650"/>
      <c r="AD41" s="651">
        <v>2847794</v>
      </c>
      <c r="AE41" s="651"/>
      <c r="AF41" s="651"/>
      <c r="AG41" s="651"/>
      <c r="AH41" s="651"/>
      <c r="AI41" s="651"/>
      <c r="AJ41" s="651"/>
      <c r="AK41" s="651"/>
      <c r="AL41" s="608">
        <v>100</v>
      </c>
      <c r="AM41" s="652"/>
      <c r="AN41" s="652"/>
      <c r="AO41" s="653"/>
      <c r="AQ41" s="654" t="s">
        <v>352</v>
      </c>
      <c r="AR41" s="655"/>
      <c r="AS41" s="655"/>
      <c r="AT41" s="655"/>
      <c r="AU41" s="655"/>
      <c r="AV41" s="655"/>
      <c r="AW41" s="655"/>
      <c r="AX41" s="655"/>
      <c r="AY41" s="656"/>
      <c r="AZ41" s="621">
        <v>70023</v>
      </c>
      <c r="BA41" s="622"/>
      <c r="BB41" s="622"/>
      <c r="BC41" s="622"/>
      <c r="BD41" s="634"/>
      <c r="BE41" s="634"/>
      <c r="BF41" s="657"/>
      <c r="BG41" s="662"/>
      <c r="BH41" s="663"/>
      <c r="BI41" s="663"/>
      <c r="BJ41" s="663"/>
      <c r="BK41" s="663"/>
      <c r="BL41" s="223"/>
      <c r="BM41" s="619" t="s">
        <v>353</v>
      </c>
      <c r="BN41" s="619"/>
      <c r="BO41" s="619"/>
      <c r="BP41" s="619"/>
      <c r="BQ41" s="619"/>
      <c r="BR41" s="619"/>
      <c r="BS41" s="619"/>
      <c r="BT41" s="619"/>
      <c r="BU41" s="620"/>
      <c r="BV41" s="621" t="s">
        <v>237</v>
      </c>
      <c r="BW41" s="622"/>
      <c r="BX41" s="622"/>
      <c r="BY41" s="622"/>
      <c r="BZ41" s="622"/>
      <c r="CA41" s="622"/>
      <c r="CB41" s="658"/>
      <c r="CD41" s="618" t="s">
        <v>354</v>
      </c>
      <c r="CE41" s="619"/>
      <c r="CF41" s="619"/>
      <c r="CG41" s="619"/>
      <c r="CH41" s="619"/>
      <c r="CI41" s="619"/>
      <c r="CJ41" s="619"/>
      <c r="CK41" s="619"/>
      <c r="CL41" s="619"/>
      <c r="CM41" s="619"/>
      <c r="CN41" s="619"/>
      <c r="CO41" s="619"/>
      <c r="CP41" s="619"/>
      <c r="CQ41" s="620"/>
      <c r="CR41" s="621" t="s">
        <v>129</v>
      </c>
      <c r="CS41" s="634"/>
      <c r="CT41" s="634"/>
      <c r="CU41" s="634"/>
      <c r="CV41" s="634"/>
      <c r="CW41" s="634"/>
      <c r="CX41" s="634"/>
      <c r="CY41" s="635"/>
      <c r="CZ41" s="624" t="s">
        <v>129</v>
      </c>
      <c r="DA41" s="636"/>
      <c r="DB41" s="636"/>
      <c r="DC41" s="637"/>
      <c r="DD41" s="627" t="s">
        <v>237</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355</v>
      </c>
      <c r="AR42" s="667"/>
      <c r="AS42" s="667"/>
      <c r="AT42" s="667"/>
      <c r="AU42" s="667"/>
      <c r="AV42" s="667"/>
      <c r="AW42" s="667"/>
      <c r="AX42" s="667"/>
      <c r="AY42" s="668"/>
      <c r="AZ42" s="605">
        <v>224672</v>
      </c>
      <c r="BA42" s="646"/>
      <c r="BB42" s="646"/>
      <c r="BC42" s="646"/>
      <c r="BD42" s="606"/>
      <c r="BE42" s="606"/>
      <c r="BF42" s="669"/>
      <c r="BG42" s="664"/>
      <c r="BH42" s="665"/>
      <c r="BI42" s="665"/>
      <c r="BJ42" s="665"/>
      <c r="BK42" s="665"/>
      <c r="BL42" s="224"/>
      <c r="BM42" s="603" t="s">
        <v>356</v>
      </c>
      <c r="BN42" s="603"/>
      <c r="BO42" s="603"/>
      <c r="BP42" s="603"/>
      <c r="BQ42" s="603"/>
      <c r="BR42" s="603"/>
      <c r="BS42" s="603"/>
      <c r="BT42" s="603"/>
      <c r="BU42" s="604"/>
      <c r="BV42" s="605">
        <v>296</v>
      </c>
      <c r="BW42" s="646"/>
      <c r="BX42" s="646"/>
      <c r="BY42" s="646"/>
      <c r="BZ42" s="646"/>
      <c r="CA42" s="646"/>
      <c r="CB42" s="647"/>
      <c r="CD42" s="618" t="s">
        <v>357</v>
      </c>
      <c r="CE42" s="619"/>
      <c r="CF42" s="619"/>
      <c r="CG42" s="619"/>
      <c r="CH42" s="619"/>
      <c r="CI42" s="619"/>
      <c r="CJ42" s="619"/>
      <c r="CK42" s="619"/>
      <c r="CL42" s="619"/>
      <c r="CM42" s="619"/>
      <c r="CN42" s="619"/>
      <c r="CO42" s="619"/>
      <c r="CP42" s="619"/>
      <c r="CQ42" s="620"/>
      <c r="CR42" s="621">
        <v>553020</v>
      </c>
      <c r="CS42" s="634"/>
      <c r="CT42" s="634"/>
      <c r="CU42" s="634"/>
      <c r="CV42" s="634"/>
      <c r="CW42" s="634"/>
      <c r="CX42" s="634"/>
      <c r="CY42" s="635"/>
      <c r="CZ42" s="624">
        <v>8.5</v>
      </c>
      <c r="DA42" s="636"/>
      <c r="DB42" s="636"/>
      <c r="DC42" s="637"/>
      <c r="DD42" s="627">
        <v>230920</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14" t="s">
        <v>358</v>
      </c>
      <c r="CD43" s="618" t="s">
        <v>359</v>
      </c>
      <c r="CE43" s="619"/>
      <c r="CF43" s="619"/>
      <c r="CG43" s="619"/>
      <c r="CH43" s="619"/>
      <c r="CI43" s="619"/>
      <c r="CJ43" s="619"/>
      <c r="CK43" s="619"/>
      <c r="CL43" s="619"/>
      <c r="CM43" s="619"/>
      <c r="CN43" s="619"/>
      <c r="CO43" s="619"/>
      <c r="CP43" s="619"/>
      <c r="CQ43" s="620"/>
      <c r="CR43" s="621">
        <v>17871</v>
      </c>
      <c r="CS43" s="634"/>
      <c r="CT43" s="634"/>
      <c r="CU43" s="634"/>
      <c r="CV43" s="634"/>
      <c r="CW43" s="634"/>
      <c r="CX43" s="634"/>
      <c r="CY43" s="635"/>
      <c r="CZ43" s="624">
        <v>0.3</v>
      </c>
      <c r="DA43" s="636"/>
      <c r="DB43" s="636"/>
      <c r="DC43" s="637"/>
      <c r="DD43" s="627">
        <v>17871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360</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307</v>
      </c>
      <c r="CE44" s="641"/>
      <c r="CF44" s="618" t="s">
        <v>361</v>
      </c>
      <c r="CG44" s="619"/>
      <c r="CH44" s="619"/>
      <c r="CI44" s="619"/>
      <c r="CJ44" s="619"/>
      <c r="CK44" s="619"/>
      <c r="CL44" s="619"/>
      <c r="CM44" s="619"/>
      <c r="CN44" s="619"/>
      <c r="CO44" s="619"/>
      <c r="CP44" s="619"/>
      <c r="CQ44" s="620"/>
      <c r="CR44" s="621">
        <v>553020</v>
      </c>
      <c r="CS44" s="622"/>
      <c r="CT44" s="622"/>
      <c r="CU44" s="622"/>
      <c r="CV44" s="622"/>
      <c r="CW44" s="622"/>
      <c r="CX44" s="622"/>
      <c r="CY44" s="623"/>
      <c r="CZ44" s="624">
        <v>8.5</v>
      </c>
      <c r="DA44" s="625"/>
      <c r="DB44" s="625"/>
      <c r="DC44" s="626"/>
      <c r="DD44" s="627">
        <v>230920</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362</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363</v>
      </c>
      <c r="CG45" s="619"/>
      <c r="CH45" s="619"/>
      <c r="CI45" s="619"/>
      <c r="CJ45" s="619"/>
      <c r="CK45" s="619"/>
      <c r="CL45" s="619"/>
      <c r="CM45" s="619"/>
      <c r="CN45" s="619"/>
      <c r="CO45" s="619"/>
      <c r="CP45" s="619"/>
      <c r="CQ45" s="620"/>
      <c r="CR45" s="621">
        <v>136359</v>
      </c>
      <c r="CS45" s="634"/>
      <c r="CT45" s="634"/>
      <c r="CU45" s="634"/>
      <c r="CV45" s="634"/>
      <c r="CW45" s="634"/>
      <c r="CX45" s="634"/>
      <c r="CY45" s="635"/>
      <c r="CZ45" s="624">
        <v>2.1</v>
      </c>
      <c r="DA45" s="636"/>
      <c r="DB45" s="636"/>
      <c r="DC45" s="637"/>
      <c r="DD45" s="627">
        <v>6505</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25"/>
      <c r="CD46" s="642"/>
      <c r="CE46" s="643"/>
      <c r="CF46" s="618" t="s">
        <v>364</v>
      </c>
      <c r="CG46" s="619"/>
      <c r="CH46" s="619"/>
      <c r="CI46" s="619"/>
      <c r="CJ46" s="619"/>
      <c r="CK46" s="619"/>
      <c r="CL46" s="619"/>
      <c r="CM46" s="619"/>
      <c r="CN46" s="619"/>
      <c r="CO46" s="619"/>
      <c r="CP46" s="619"/>
      <c r="CQ46" s="620"/>
      <c r="CR46" s="621">
        <v>416661</v>
      </c>
      <c r="CS46" s="622"/>
      <c r="CT46" s="622"/>
      <c r="CU46" s="622"/>
      <c r="CV46" s="622"/>
      <c r="CW46" s="622"/>
      <c r="CX46" s="622"/>
      <c r="CY46" s="623"/>
      <c r="CZ46" s="624">
        <v>6.4</v>
      </c>
      <c r="DA46" s="625"/>
      <c r="DB46" s="625"/>
      <c r="DC46" s="626"/>
      <c r="DD46" s="627">
        <v>224415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25"/>
      <c r="CD47" s="642"/>
      <c r="CE47" s="643"/>
      <c r="CF47" s="618" t="s">
        <v>365</v>
      </c>
      <c r="CG47" s="619"/>
      <c r="CH47" s="619"/>
      <c r="CI47" s="619"/>
      <c r="CJ47" s="619"/>
      <c r="CK47" s="619"/>
      <c r="CL47" s="619"/>
      <c r="CM47" s="619"/>
      <c r="CN47" s="619"/>
      <c r="CO47" s="619"/>
      <c r="CP47" s="619"/>
      <c r="CQ47" s="620"/>
      <c r="CR47" s="621" t="s">
        <v>129</v>
      </c>
      <c r="CS47" s="634"/>
      <c r="CT47" s="634"/>
      <c r="CU47" s="634"/>
      <c r="CV47" s="634"/>
      <c r="CW47" s="634"/>
      <c r="CX47" s="634"/>
      <c r="CY47" s="635"/>
      <c r="CZ47" s="624" t="s">
        <v>237</v>
      </c>
      <c r="DA47" s="636"/>
      <c r="DB47" s="636"/>
      <c r="DC47" s="637"/>
      <c r="DD47" s="627" t="s">
        <v>237</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25"/>
      <c r="CD48" s="644"/>
      <c r="CE48" s="645"/>
      <c r="CF48" s="618" t="s">
        <v>366</v>
      </c>
      <c r="CG48" s="619"/>
      <c r="CH48" s="619"/>
      <c r="CI48" s="619"/>
      <c r="CJ48" s="619"/>
      <c r="CK48" s="619"/>
      <c r="CL48" s="619"/>
      <c r="CM48" s="619"/>
      <c r="CN48" s="619"/>
      <c r="CO48" s="619"/>
      <c r="CP48" s="619"/>
      <c r="CQ48" s="620"/>
      <c r="CR48" s="621" t="s">
        <v>237</v>
      </c>
      <c r="CS48" s="622"/>
      <c r="CT48" s="622"/>
      <c r="CU48" s="622"/>
      <c r="CV48" s="622"/>
      <c r="CW48" s="622"/>
      <c r="CX48" s="622"/>
      <c r="CY48" s="623"/>
      <c r="CZ48" s="624" t="s">
        <v>237</v>
      </c>
      <c r="DA48" s="625"/>
      <c r="DB48" s="625"/>
      <c r="DC48" s="626"/>
      <c r="DD48" s="627" t="s">
        <v>129</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25"/>
      <c r="CD49" s="602" t="s">
        <v>367</v>
      </c>
      <c r="CE49" s="603"/>
      <c r="CF49" s="603"/>
      <c r="CG49" s="603"/>
      <c r="CH49" s="603"/>
      <c r="CI49" s="603"/>
      <c r="CJ49" s="603"/>
      <c r="CK49" s="603"/>
      <c r="CL49" s="603"/>
      <c r="CM49" s="603"/>
      <c r="CN49" s="603"/>
      <c r="CO49" s="603"/>
      <c r="CP49" s="603"/>
      <c r="CQ49" s="604"/>
      <c r="CR49" s="605">
        <v>6484350</v>
      </c>
      <c r="CS49" s="606"/>
      <c r="CT49" s="606"/>
      <c r="CU49" s="606"/>
      <c r="CV49" s="606"/>
      <c r="CW49" s="606"/>
      <c r="CX49" s="606"/>
      <c r="CY49" s="607"/>
      <c r="CZ49" s="608">
        <v>100</v>
      </c>
      <c r="DA49" s="609"/>
      <c r="DB49" s="609"/>
      <c r="DC49" s="610"/>
      <c r="DD49" s="611">
        <v>3931941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uIGkXcGoCFVduXniEImNNwpQ46CniZZNxQutmfQYHQV+NBRulnBZDEXyfFpk8iDfggSshTGoQCPUEY39u9yFZA==" saltValue="ImC2GsfBQdRo7BNYQosV9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EA135"/>
  <sheetViews>
    <sheetView zoomScale="55" zoomScaleNormal="55"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097" t="s">
        <v>368</v>
      </c>
      <c r="B2" s="1097"/>
      <c r="C2" s="1097"/>
      <c r="D2" s="1097"/>
      <c r="E2" s="1097"/>
      <c r="F2" s="1097"/>
      <c r="G2" s="1097"/>
      <c r="H2" s="1097"/>
      <c r="I2" s="1097"/>
      <c r="J2" s="1097"/>
      <c r="K2" s="1097"/>
      <c r="L2" s="1097"/>
      <c r="M2" s="1097"/>
      <c r="N2" s="1097"/>
      <c r="O2" s="1097"/>
      <c r="P2" s="1097"/>
      <c r="Q2" s="1097"/>
      <c r="R2" s="1097"/>
      <c r="S2" s="1097"/>
      <c r="T2" s="1097"/>
      <c r="U2" s="1097"/>
      <c r="V2" s="1097"/>
      <c r="W2" s="1097"/>
      <c r="X2" s="1097"/>
      <c r="Y2" s="1097"/>
      <c r="Z2" s="1097"/>
      <c r="AA2" s="1097"/>
      <c r="AB2" s="1097"/>
      <c r="AC2" s="1097"/>
      <c r="AD2" s="1097"/>
      <c r="AE2" s="1097"/>
      <c r="AF2" s="1097"/>
      <c r="AG2" s="1097"/>
      <c r="AH2" s="1097"/>
      <c r="AI2" s="1097"/>
      <c r="AJ2" s="1097"/>
      <c r="AK2" s="1097"/>
      <c r="AL2" s="1097"/>
      <c r="AM2" s="1097"/>
      <c r="AN2" s="1097"/>
      <c r="AO2" s="1097"/>
      <c r="AP2" s="1097"/>
      <c r="AQ2" s="1097"/>
      <c r="AR2" s="1097"/>
      <c r="AS2" s="1097"/>
      <c r="AT2" s="1097"/>
      <c r="AU2" s="1097"/>
      <c r="AV2" s="1097"/>
      <c r="AW2" s="1097"/>
      <c r="AX2" s="1097"/>
      <c r="AY2" s="1097"/>
      <c r="AZ2" s="1097"/>
      <c r="BA2" s="1097"/>
      <c r="BB2" s="1097"/>
      <c r="BC2" s="1097"/>
      <c r="BD2" s="1097"/>
      <c r="BE2" s="1097"/>
      <c r="BF2" s="1097"/>
      <c r="BG2" s="1097"/>
      <c r="BH2" s="1097"/>
      <c r="BI2" s="109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098" t="s">
        <v>369</v>
      </c>
      <c r="DK2" s="1099"/>
      <c r="DL2" s="1099"/>
      <c r="DM2" s="1099"/>
      <c r="DN2" s="1099"/>
      <c r="DO2" s="1100"/>
      <c r="DP2" s="228"/>
      <c r="DQ2" s="1098" t="s">
        <v>370</v>
      </c>
      <c r="DR2" s="1099"/>
      <c r="DS2" s="1099"/>
      <c r="DT2" s="1099"/>
      <c r="DU2" s="1099"/>
      <c r="DV2" s="1099"/>
      <c r="DW2" s="1099"/>
      <c r="DX2" s="1099"/>
      <c r="DY2" s="1099"/>
      <c r="DZ2" s="1100"/>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66" t="s">
        <v>371</v>
      </c>
      <c r="B4" s="1066"/>
      <c r="C4" s="1066"/>
      <c r="D4" s="1066"/>
      <c r="E4" s="1066"/>
      <c r="F4" s="1066"/>
      <c r="G4" s="1066"/>
      <c r="H4" s="1066"/>
      <c r="I4" s="1066"/>
      <c r="J4" s="1066"/>
      <c r="K4" s="1066"/>
      <c r="L4" s="1066"/>
      <c r="M4" s="1066"/>
      <c r="N4" s="1066"/>
      <c r="O4" s="1066"/>
      <c r="P4" s="1066"/>
      <c r="Q4" s="1066"/>
      <c r="R4" s="1066"/>
      <c r="S4" s="1066"/>
      <c r="T4" s="1066"/>
      <c r="U4" s="1066"/>
      <c r="V4" s="1066"/>
      <c r="W4" s="1066"/>
      <c r="X4" s="1066"/>
      <c r="Y4" s="1066"/>
      <c r="Z4" s="1066"/>
      <c r="AA4" s="1066"/>
      <c r="AB4" s="1066"/>
      <c r="AC4" s="1066"/>
      <c r="AD4" s="1066"/>
      <c r="AE4" s="1066"/>
      <c r="AF4" s="1066"/>
      <c r="AG4" s="1066"/>
      <c r="AH4" s="1066"/>
      <c r="AI4" s="1066"/>
      <c r="AJ4" s="1066"/>
      <c r="AK4" s="1066"/>
      <c r="AL4" s="1066"/>
      <c r="AM4" s="1066"/>
      <c r="AN4" s="1066"/>
      <c r="AO4" s="1066"/>
      <c r="AP4" s="1066"/>
      <c r="AQ4" s="1066"/>
      <c r="AR4" s="1066"/>
      <c r="AS4" s="1066"/>
      <c r="AT4" s="1066"/>
      <c r="AU4" s="1066"/>
      <c r="AV4" s="1066"/>
      <c r="AW4" s="1066"/>
      <c r="AX4" s="1066"/>
      <c r="AY4" s="1066"/>
      <c r="AZ4" s="232"/>
      <c r="BA4" s="232"/>
      <c r="BB4" s="232"/>
      <c r="BC4" s="232"/>
      <c r="BD4" s="232"/>
      <c r="BE4" s="233"/>
      <c r="BF4" s="233"/>
      <c r="BG4" s="233"/>
      <c r="BH4" s="233"/>
      <c r="BI4" s="233"/>
      <c r="BJ4" s="233"/>
      <c r="BK4" s="233"/>
      <c r="BL4" s="233"/>
      <c r="BM4" s="233"/>
      <c r="BN4" s="233"/>
      <c r="BO4" s="233"/>
      <c r="BP4" s="233"/>
      <c r="BQ4" s="730" t="s">
        <v>372</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34"/>
    </row>
    <row r="5" spans="1:131" s="235" customFormat="1" ht="26.25" customHeight="1" x14ac:dyDescent="0.15">
      <c r="A5" s="995" t="s">
        <v>373</v>
      </c>
      <c r="B5" s="996"/>
      <c r="C5" s="996"/>
      <c r="D5" s="996"/>
      <c r="E5" s="996"/>
      <c r="F5" s="996"/>
      <c r="G5" s="996"/>
      <c r="H5" s="996"/>
      <c r="I5" s="996"/>
      <c r="J5" s="996"/>
      <c r="K5" s="996"/>
      <c r="L5" s="996"/>
      <c r="M5" s="996"/>
      <c r="N5" s="996"/>
      <c r="O5" s="996"/>
      <c r="P5" s="997"/>
      <c r="Q5" s="1001" t="s">
        <v>374</v>
      </c>
      <c r="R5" s="1002"/>
      <c r="S5" s="1002"/>
      <c r="T5" s="1002"/>
      <c r="U5" s="1003"/>
      <c r="V5" s="1001" t="s">
        <v>375</v>
      </c>
      <c r="W5" s="1002"/>
      <c r="X5" s="1002"/>
      <c r="Y5" s="1002"/>
      <c r="Z5" s="1003"/>
      <c r="AA5" s="1001" t="s">
        <v>376</v>
      </c>
      <c r="AB5" s="1002"/>
      <c r="AC5" s="1002"/>
      <c r="AD5" s="1002"/>
      <c r="AE5" s="1002"/>
      <c r="AF5" s="1101" t="s">
        <v>377</v>
      </c>
      <c r="AG5" s="1002"/>
      <c r="AH5" s="1002"/>
      <c r="AI5" s="1002"/>
      <c r="AJ5" s="1015"/>
      <c r="AK5" s="1002" t="s">
        <v>378</v>
      </c>
      <c r="AL5" s="1002"/>
      <c r="AM5" s="1002"/>
      <c r="AN5" s="1002"/>
      <c r="AO5" s="1003"/>
      <c r="AP5" s="1001" t="s">
        <v>379</v>
      </c>
      <c r="AQ5" s="1002"/>
      <c r="AR5" s="1002"/>
      <c r="AS5" s="1002"/>
      <c r="AT5" s="1003"/>
      <c r="AU5" s="1001" t="s">
        <v>380</v>
      </c>
      <c r="AV5" s="1002"/>
      <c r="AW5" s="1002"/>
      <c r="AX5" s="1002"/>
      <c r="AY5" s="1015"/>
      <c r="AZ5" s="232"/>
      <c r="BA5" s="232"/>
      <c r="BB5" s="232"/>
      <c r="BC5" s="232"/>
      <c r="BD5" s="232"/>
      <c r="BE5" s="233"/>
      <c r="BF5" s="233"/>
      <c r="BG5" s="233"/>
      <c r="BH5" s="233"/>
      <c r="BI5" s="233"/>
      <c r="BJ5" s="233"/>
      <c r="BK5" s="233"/>
      <c r="BL5" s="233"/>
      <c r="BM5" s="233"/>
      <c r="BN5" s="233"/>
      <c r="BO5" s="233"/>
      <c r="BP5" s="233"/>
      <c r="BQ5" s="995" t="s">
        <v>381</v>
      </c>
      <c r="BR5" s="996"/>
      <c r="BS5" s="996"/>
      <c r="BT5" s="996"/>
      <c r="BU5" s="996"/>
      <c r="BV5" s="996"/>
      <c r="BW5" s="996"/>
      <c r="BX5" s="996"/>
      <c r="BY5" s="996"/>
      <c r="BZ5" s="996"/>
      <c r="CA5" s="996"/>
      <c r="CB5" s="996"/>
      <c r="CC5" s="996"/>
      <c r="CD5" s="996"/>
      <c r="CE5" s="996"/>
      <c r="CF5" s="996"/>
      <c r="CG5" s="997"/>
      <c r="CH5" s="1001" t="s">
        <v>382</v>
      </c>
      <c r="CI5" s="1002"/>
      <c r="CJ5" s="1002"/>
      <c r="CK5" s="1002"/>
      <c r="CL5" s="1003"/>
      <c r="CM5" s="1001" t="s">
        <v>383</v>
      </c>
      <c r="CN5" s="1002"/>
      <c r="CO5" s="1002"/>
      <c r="CP5" s="1002"/>
      <c r="CQ5" s="1003"/>
      <c r="CR5" s="1001" t="s">
        <v>384</v>
      </c>
      <c r="CS5" s="1002"/>
      <c r="CT5" s="1002"/>
      <c r="CU5" s="1002"/>
      <c r="CV5" s="1003"/>
      <c r="CW5" s="1001" t="s">
        <v>385</v>
      </c>
      <c r="CX5" s="1002"/>
      <c r="CY5" s="1002"/>
      <c r="CZ5" s="1002"/>
      <c r="DA5" s="1003"/>
      <c r="DB5" s="1001" t="s">
        <v>386</v>
      </c>
      <c r="DC5" s="1002"/>
      <c r="DD5" s="1002"/>
      <c r="DE5" s="1002"/>
      <c r="DF5" s="1003"/>
      <c r="DG5" s="1091" t="s">
        <v>387</v>
      </c>
      <c r="DH5" s="1092"/>
      <c r="DI5" s="1092"/>
      <c r="DJ5" s="1092"/>
      <c r="DK5" s="1093"/>
      <c r="DL5" s="1091" t="s">
        <v>388</v>
      </c>
      <c r="DM5" s="1092"/>
      <c r="DN5" s="1092"/>
      <c r="DO5" s="1092"/>
      <c r="DP5" s="1093"/>
      <c r="DQ5" s="1001" t="s">
        <v>389</v>
      </c>
      <c r="DR5" s="1002"/>
      <c r="DS5" s="1002"/>
      <c r="DT5" s="1002"/>
      <c r="DU5" s="1003"/>
      <c r="DV5" s="1001" t="s">
        <v>380</v>
      </c>
      <c r="DW5" s="1002"/>
      <c r="DX5" s="1002"/>
      <c r="DY5" s="1002"/>
      <c r="DZ5" s="1015"/>
      <c r="EA5" s="234"/>
    </row>
    <row r="6" spans="1:131" s="235"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102"/>
      <c r="AG6" s="1005"/>
      <c r="AH6" s="1005"/>
      <c r="AI6" s="1005"/>
      <c r="AJ6" s="1016"/>
      <c r="AK6" s="1005"/>
      <c r="AL6" s="1005"/>
      <c r="AM6" s="1005"/>
      <c r="AN6" s="1005"/>
      <c r="AO6" s="1006"/>
      <c r="AP6" s="1004"/>
      <c r="AQ6" s="1005"/>
      <c r="AR6" s="1005"/>
      <c r="AS6" s="1005"/>
      <c r="AT6" s="1006"/>
      <c r="AU6" s="1004"/>
      <c r="AV6" s="1005"/>
      <c r="AW6" s="1005"/>
      <c r="AX6" s="1005"/>
      <c r="AY6" s="1016"/>
      <c r="AZ6" s="232"/>
      <c r="BA6" s="232"/>
      <c r="BB6" s="232"/>
      <c r="BC6" s="232"/>
      <c r="BD6" s="232"/>
      <c r="BE6" s="233"/>
      <c r="BF6" s="233"/>
      <c r="BG6" s="233"/>
      <c r="BH6" s="233"/>
      <c r="BI6" s="233"/>
      <c r="BJ6" s="233"/>
      <c r="BK6" s="233"/>
      <c r="BL6" s="233"/>
      <c r="BM6" s="233"/>
      <c r="BN6" s="233"/>
      <c r="BO6" s="233"/>
      <c r="BP6" s="233"/>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94"/>
      <c r="DH6" s="1095"/>
      <c r="DI6" s="1095"/>
      <c r="DJ6" s="1095"/>
      <c r="DK6" s="1096"/>
      <c r="DL6" s="1094"/>
      <c r="DM6" s="1095"/>
      <c r="DN6" s="1095"/>
      <c r="DO6" s="1095"/>
      <c r="DP6" s="1096"/>
      <c r="DQ6" s="1004"/>
      <c r="DR6" s="1005"/>
      <c r="DS6" s="1005"/>
      <c r="DT6" s="1005"/>
      <c r="DU6" s="1006"/>
      <c r="DV6" s="1004"/>
      <c r="DW6" s="1005"/>
      <c r="DX6" s="1005"/>
      <c r="DY6" s="1005"/>
      <c r="DZ6" s="1016"/>
      <c r="EA6" s="234"/>
    </row>
    <row r="7" spans="1:131" s="235" customFormat="1" ht="26.25" customHeight="1" thickTop="1" x14ac:dyDescent="0.15">
      <c r="A7" s="236">
        <v>1</v>
      </c>
      <c r="B7" s="1055" t="s">
        <v>390</v>
      </c>
      <c r="C7" s="1056"/>
      <c r="D7" s="1056"/>
      <c r="E7" s="1056"/>
      <c r="F7" s="1056"/>
      <c r="G7" s="1056"/>
      <c r="H7" s="1056"/>
      <c r="I7" s="1056"/>
      <c r="J7" s="1056"/>
      <c r="K7" s="1056"/>
      <c r="L7" s="1056"/>
      <c r="M7" s="1056"/>
      <c r="N7" s="1056"/>
      <c r="O7" s="1056"/>
      <c r="P7" s="1057"/>
      <c r="Q7" s="1109">
        <v>6596</v>
      </c>
      <c r="R7" s="1110"/>
      <c r="S7" s="1110"/>
      <c r="T7" s="1110"/>
      <c r="U7" s="1110"/>
      <c r="V7" s="1110">
        <v>6489</v>
      </c>
      <c r="W7" s="1110"/>
      <c r="X7" s="1110"/>
      <c r="Y7" s="1110"/>
      <c r="Z7" s="1110"/>
      <c r="AA7" s="1110">
        <v>108</v>
      </c>
      <c r="AB7" s="1110"/>
      <c r="AC7" s="1110"/>
      <c r="AD7" s="1110"/>
      <c r="AE7" s="1111"/>
      <c r="AF7" s="1112">
        <v>96</v>
      </c>
      <c r="AG7" s="1113"/>
      <c r="AH7" s="1113"/>
      <c r="AI7" s="1113"/>
      <c r="AJ7" s="1114"/>
      <c r="AK7" s="1115">
        <v>1078</v>
      </c>
      <c r="AL7" s="1116"/>
      <c r="AM7" s="1116"/>
      <c r="AN7" s="1116"/>
      <c r="AO7" s="1116"/>
      <c r="AP7" s="1116">
        <v>3185</v>
      </c>
      <c r="AQ7" s="1116"/>
      <c r="AR7" s="1116"/>
      <c r="AS7" s="1116"/>
      <c r="AT7" s="1116"/>
      <c r="AU7" s="1117"/>
      <c r="AV7" s="1117"/>
      <c r="AW7" s="1117"/>
      <c r="AX7" s="1117"/>
      <c r="AY7" s="1118"/>
      <c r="AZ7" s="232"/>
      <c r="BA7" s="232"/>
      <c r="BB7" s="232"/>
      <c r="BC7" s="232"/>
      <c r="BD7" s="232"/>
      <c r="BE7" s="233"/>
      <c r="BF7" s="233"/>
      <c r="BG7" s="233"/>
      <c r="BH7" s="233"/>
      <c r="BI7" s="233"/>
      <c r="BJ7" s="233"/>
      <c r="BK7" s="233"/>
      <c r="BL7" s="233"/>
      <c r="BM7" s="233"/>
      <c r="BN7" s="233"/>
      <c r="BO7" s="233"/>
      <c r="BP7" s="233"/>
      <c r="BQ7" s="236">
        <v>1</v>
      </c>
      <c r="BR7" s="237"/>
      <c r="BS7" s="1103" t="s">
        <v>583</v>
      </c>
      <c r="BT7" s="1104"/>
      <c r="BU7" s="1104"/>
      <c r="BV7" s="1104"/>
      <c r="BW7" s="1104"/>
      <c r="BX7" s="1104"/>
      <c r="BY7" s="1104"/>
      <c r="BZ7" s="1104"/>
      <c r="CA7" s="1104"/>
      <c r="CB7" s="1104"/>
      <c r="CC7" s="1104"/>
      <c r="CD7" s="1104"/>
      <c r="CE7" s="1104"/>
      <c r="CF7" s="1104"/>
      <c r="CG7" s="1119"/>
      <c r="CH7" s="1106">
        <v>106</v>
      </c>
      <c r="CI7" s="1107"/>
      <c r="CJ7" s="1107"/>
      <c r="CK7" s="1107"/>
      <c r="CL7" s="1108"/>
      <c r="CM7" s="1106">
        <v>-42</v>
      </c>
      <c r="CN7" s="1107"/>
      <c r="CO7" s="1107"/>
      <c r="CP7" s="1107"/>
      <c r="CQ7" s="1108"/>
      <c r="CR7" s="1106">
        <v>136</v>
      </c>
      <c r="CS7" s="1107"/>
      <c r="CT7" s="1107"/>
      <c r="CU7" s="1107"/>
      <c r="CV7" s="1108"/>
      <c r="CW7" s="989" t="s">
        <v>585</v>
      </c>
      <c r="CX7" s="990"/>
      <c r="CY7" s="990"/>
      <c r="CZ7" s="990"/>
      <c r="DA7" s="991"/>
      <c r="DB7" s="1106">
        <v>293</v>
      </c>
      <c r="DC7" s="1107"/>
      <c r="DD7" s="1107"/>
      <c r="DE7" s="1107"/>
      <c r="DF7" s="1108"/>
      <c r="DG7" s="989" t="s">
        <v>585</v>
      </c>
      <c r="DH7" s="990"/>
      <c r="DI7" s="990"/>
      <c r="DJ7" s="990"/>
      <c r="DK7" s="991"/>
      <c r="DL7" s="989" t="s">
        <v>585</v>
      </c>
      <c r="DM7" s="990"/>
      <c r="DN7" s="990"/>
      <c r="DO7" s="990"/>
      <c r="DP7" s="991"/>
      <c r="DQ7" s="989" t="s">
        <v>585</v>
      </c>
      <c r="DR7" s="990"/>
      <c r="DS7" s="990"/>
      <c r="DT7" s="990"/>
      <c r="DU7" s="991"/>
      <c r="DV7" s="1103"/>
      <c r="DW7" s="1104"/>
      <c r="DX7" s="1104"/>
      <c r="DY7" s="1104"/>
      <c r="DZ7" s="1105"/>
      <c r="EA7" s="234"/>
    </row>
    <row r="8" spans="1:131" s="235" customFormat="1" ht="26.25" customHeight="1" x14ac:dyDescent="0.15">
      <c r="A8" s="238">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7"/>
      <c r="AL8" s="1088"/>
      <c r="AM8" s="1088"/>
      <c r="AN8" s="1088"/>
      <c r="AO8" s="1088"/>
      <c r="AP8" s="1088"/>
      <c r="AQ8" s="1088"/>
      <c r="AR8" s="1088"/>
      <c r="AS8" s="1088"/>
      <c r="AT8" s="1088"/>
      <c r="AU8" s="1089"/>
      <c r="AV8" s="1089"/>
      <c r="AW8" s="1089"/>
      <c r="AX8" s="1089"/>
      <c r="AY8" s="1090"/>
      <c r="AZ8" s="232"/>
      <c r="BA8" s="232"/>
      <c r="BB8" s="232"/>
      <c r="BC8" s="232"/>
      <c r="BD8" s="232"/>
      <c r="BE8" s="233"/>
      <c r="BF8" s="233"/>
      <c r="BG8" s="233"/>
      <c r="BH8" s="233"/>
      <c r="BI8" s="233"/>
      <c r="BJ8" s="233"/>
      <c r="BK8" s="233"/>
      <c r="BL8" s="233"/>
      <c r="BM8" s="233"/>
      <c r="BN8" s="233"/>
      <c r="BO8" s="233"/>
      <c r="BP8" s="233"/>
      <c r="BQ8" s="238">
        <v>2</v>
      </c>
      <c r="BR8" s="239"/>
      <c r="BS8" s="992" t="s">
        <v>584</v>
      </c>
      <c r="BT8" s="993"/>
      <c r="BU8" s="993"/>
      <c r="BV8" s="993"/>
      <c r="BW8" s="993"/>
      <c r="BX8" s="993"/>
      <c r="BY8" s="993"/>
      <c r="BZ8" s="993"/>
      <c r="CA8" s="993"/>
      <c r="CB8" s="993"/>
      <c r="CC8" s="993"/>
      <c r="CD8" s="993"/>
      <c r="CE8" s="993"/>
      <c r="CF8" s="993"/>
      <c r="CG8" s="1014"/>
      <c r="CH8" s="989" t="s">
        <v>585</v>
      </c>
      <c r="CI8" s="990"/>
      <c r="CJ8" s="990"/>
      <c r="CK8" s="990"/>
      <c r="CL8" s="991"/>
      <c r="CM8" s="989" t="s">
        <v>585</v>
      </c>
      <c r="CN8" s="990"/>
      <c r="CO8" s="990"/>
      <c r="CP8" s="990"/>
      <c r="CQ8" s="991"/>
      <c r="CR8" s="989">
        <v>20</v>
      </c>
      <c r="CS8" s="990"/>
      <c r="CT8" s="990"/>
      <c r="CU8" s="990"/>
      <c r="CV8" s="991"/>
      <c r="CW8" s="989" t="s">
        <v>585</v>
      </c>
      <c r="CX8" s="990"/>
      <c r="CY8" s="990"/>
      <c r="CZ8" s="990"/>
      <c r="DA8" s="991"/>
      <c r="DB8" s="989" t="s">
        <v>585</v>
      </c>
      <c r="DC8" s="990"/>
      <c r="DD8" s="990"/>
      <c r="DE8" s="990"/>
      <c r="DF8" s="991"/>
      <c r="DG8" s="989" t="s">
        <v>585</v>
      </c>
      <c r="DH8" s="990"/>
      <c r="DI8" s="990"/>
      <c r="DJ8" s="990"/>
      <c r="DK8" s="991"/>
      <c r="DL8" s="989" t="s">
        <v>585</v>
      </c>
      <c r="DM8" s="990"/>
      <c r="DN8" s="990"/>
      <c r="DO8" s="990"/>
      <c r="DP8" s="991"/>
      <c r="DQ8" s="989" t="s">
        <v>585</v>
      </c>
      <c r="DR8" s="990"/>
      <c r="DS8" s="990"/>
      <c r="DT8" s="990"/>
      <c r="DU8" s="991"/>
      <c r="DV8" s="992"/>
      <c r="DW8" s="993"/>
      <c r="DX8" s="993"/>
      <c r="DY8" s="993"/>
      <c r="DZ8" s="994"/>
      <c r="EA8" s="234"/>
    </row>
    <row r="9" spans="1:131" s="235" customFormat="1" ht="26.25" customHeight="1" x14ac:dyDescent="0.15">
      <c r="A9" s="238">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7"/>
      <c r="AL9" s="1088"/>
      <c r="AM9" s="1088"/>
      <c r="AN9" s="1088"/>
      <c r="AO9" s="1088"/>
      <c r="AP9" s="1088"/>
      <c r="AQ9" s="1088"/>
      <c r="AR9" s="1088"/>
      <c r="AS9" s="1088"/>
      <c r="AT9" s="1088"/>
      <c r="AU9" s="1089"/>
      <c r="AV9" s="1089"/>
      <c r="AW9" s="1089"/>
      <c r="AX9" s="1089"/>
      <c r="AY9" s="1090"/>
      <c r="AZ9" s="232"/>
      <c r="BA9" s="232"/>
      <c r="BB9" s="232"/>
      <c r="BC9" s="232"/>
      <c r="BD9" s="232"/>
      <c r="BE9" s="233"/>
      <c r="BF9" s="233"/>
      <c r="BG9" s="233"/>
      <c r="BH9" s="233"/>
      <c r="BI9" s="233"/>
      <c r="BJ9" s="233"/>
      <c r="BK9" s="233"/>
      <c r="BL9" s="233"/>
      <c r="BM9" s="233"/>
      <c r="BN9" s="233"/>
      <c r="BO9" s="233"/>
      <c r="BP9" s="233"/>
      <c r="BQ9" s="238">
        <v>3</v>
      </c>
      <c r="BR9" s="239"/>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34"/>
    </row>
    <row r="10" spans="1:131" s="235" customFormat="1" ht="26.25" customHeight="1" x14ac:dyDescent="0.15">
      <c r="A10" s="238">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7"/>
      <c r="AL10" s="1088"/>
      <c r="AM10" s="1088"/>
      <c r="AN10" s="1088"/>
      <c r="AO10" s="1088"/>
      <c r="AP10" s="1088"/>
      <c r="AQ10" s="1088"/>
      <c r="AR10" s="1088"/>
      <c r="AS10" s="1088"/>
      <c r="AT10" s="1088"/>
      <c r="AU10" s="1089"/>
      <c r="AV10" s="1089"/>
      <c r="AW10" s="1089"/>
      <c r="AX10" s="1089"/>
      <c r="AY10" s="1090"/>
      <c r="AZ10" s="232"/>
      <c r="BA10" s="232"/>
      <c r="BB10" s="232"/>
      <c r="BC10" s="232"/>
      <c r="BD10" s="232"/>
      <c r="BE10" s="233"/>
      <c r="BF10" s="233"/>
      <c r="BG10" s="233"/>
      <c r="BH10" s="233"/>
      <c r="BI10" s="233"/>
      <c r="BJ10" s="233"/>
      <c r="BK10" s="233"/>
      <c r="BL10" s="233"/>
      <c r="BM10" s="233"/>
      <c r="BN10" s="233"/>
      <c r="BO10" s="233"/>
      <c r="BP10" s="233"/>
      <c r="BQ10" s="238">
        <v>4</v>
      </c>
      <c r="BR10" s="239"/>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34"/>
    </row>
    <row r="11" spans="1:131" s="235" customFormat="1" ht="26.25" customHeight="1" x14ac:dyDescent="0.15">
      <c r="A11" s="238">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7"/>
      <c r="AL11" s="1088"/>
      <c r="AM11" s="1088"/>
      <c r="AN11" s="1088"/>
      <c r="AO11" s="1088"/>
      <c r="AP11" s="1088"/>
      <c r="AQ11" s="1088"/>
      <c r="AR11" s="1088"/>
      <c r="AS11" s="1088"/>
      <c r="AT11" s="1088"/>
      <c r="AU11" s="1089"/>
      <c r="AV11" s="1089"/>
      <c r="AW11" s="1089"/>
      <c r="AX11" s="1089"/>
      <c r="AY11" s="1090"/>
      <c r="AZ11" s="232"/>
      <c r="BA11" s="232"/>
      <c r="BB11" s="232"/>
      <c r="BC11" s="232"/>
      <c r="BD11" s="232"/>
      <c r="BE11" s="233"/>
      <c r="BF11" s="233"/>
      <c r="BG11" s="233"/>
      <c r="BH11" s="233"/>
      <c r="BI11" s="233"/>
      <c r="BJ11" s="233"/>
      <c r="BK11" s="233"/>
      <c r="BL11" s="233"/>
      <c r="BM11" s="233"/>
      <c r="BN11" s="233"/>
      <c r="BO11" s="233"/>
      <c r="BP11" s="233"/>
      <c r="BQ11" s="238">
        <v>5</v>
      </c>
      <c r="BR11" s="239"/>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34"/>
    </row>
    <row r="12" spans="1:131" s="235" customFormat="1" ht="26.25" customHeight="1" x14ac:dyDescent="0.15">
      <c r="A12" s="238">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7"/>
      <c r="AL12" s="1088"/>
      <c r="AM12" s="1088"/>
      <c r="AN12" s="1088"/>
      <c r="AO12" s="1088"/>
      <c r="AP12" s="1088"/>
      <c r="AQ12" s="1088"/>
      <c r="AR12" s="1088"/>
      <c r="AS12" s="1088"/>
      <c r="AT12" s="1088"/>
      <c r="AU12" s="1089"/>
      <c r="AV12" s="1089"/>
      <c r="AW12" s="1089"/>
      <c r="AX12" s="1089"/>
      <c r="AY12" s="1090"/>
      <c r="AZ12" s="232"/>
      <c r="BA12" s="232"/>
      <c r="BB12" s="232"/>
      <c r="BC12" s="232"/>
      <c r="BD12" s="232"/>
      <c r="BE12" s="233"/>
      <c r="BF12" s="233"/>
      <c r="BG12" s="233"/>
      <c r="BH12" s="233"/>
      <c r="BI12" s="233"/>
      <c r="BJ12" s="233"/>
      <c r="BK12" s="233"/>
      <c r="BL12" s="233"/>
      <c r="BM12" s="233"/>
      <c r="BN12" s="233"/>
      <c r="BO12" s="233"/>
      <c r="BP12" s="233"/>
      <c r="BQ12" s="238">
        <v>6</v>
      </c>
      <c r="BR12" s="239"/>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34"/>
    </row>
    <row r="13" spans="1:131" s="235" customFormat="1" ht="26.25" customHeight="1" x14ac:dyDescent="0.15">
      <c r="A13" s="238">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7"/>
      <c r="AL13" s="1088"/>
      <c r="AM13" s="1088"/>
      <c r="AN13" s="1088"/>
      <c r="AO13" s="1088"/>
      <c r="AP13" s="1088"/>
      <c r="AQ13" s="1088"/>
      <c r="AR13" s="1088"/>
      <c r="AS13" s="1088"/>
      <c r="AT13" s="1088"/>
      <c r="AU13" s="1089"/>
      <c r="AV13" s="1089"/>
      <c r="AW13" s="1089"/>
      <c r="AX13" s="1089"/>
      <c r="AY13" s="1090"/>
      <c r="AZ13" s="232"/>
      <c r="BA13" s="232"/>
      <c r="BB13" s="232"/>
      <c r="BC13" s="232"/>
      <c r="BD13" s="232"/>
      <c r="BE13" s="233"/>
      <c r="BF13" s="233"/>
      <c r="BG13" s="233"/>
      <c r="BH13" s="233"/>
      <c r="BI13" s="233"/>
      <c r="BJ13" s="233"/>
      <c r="BK13" s="233"/>
      <c r="BL13" s="233"/>
      <c r="BM13" s="233"/>
      <c r="BN13" s="233"/>
      <c r="BO13" s="233"/>
      <c r="BP13" s="233"/>
      <c r="BQ13" s="238">
        <v>7</v>
      </c>
      <c r="BR13" s="239"/>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34"/>
    </row>
    <row r="14" spans="1:131" s="235" customFormat="1" ht="26.25" customHeight="1" x14ac:dyDescent="0.15">
      <c r="A14" s="238">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7"/>
      <c r="AL14" s="1088"/>
      <c r="AM14" s="1088"/>
      <c r="AN14" s="1088"/>
      <c r="AO14" s="1088"/>
      <c r="AP14" s="1088"/>
      <c r="AQ14" s="1088"/>
      <c r="AR14" s="1088"/>
      <c r="AS14" s="1088"/>
      <c r="AT14" s="1088"/>
      <c r="AU14" s="1089"/>
      <c r="AV14" s="1089"/>
      <c r="AW14" s="1089"/>
      <c r="AX14" s="1089"/>
      <c r="AY14" s="1090"/>
      <c r="AZ14" s="232"/>
      <c r="BA14" s="232"/>
      <c r="BB14" s="232"/>
      <c r="BC14" s="232"/>
      <c r="BD14" s="232"/>
      <c r="BE14" s="233"/>
      <c r="BF14" s="233"/>
      <c r="BG14" s="233"/>
      <c r="BH14" s="233"/>
      <c r="BI14" s="233"/>
      <c r="BJ14" s="233"/>
      <c r="BK14" s="233"/>
      <c r="BL14" s="233"/>
      <c r="BM14" s="233"/>
      <c r="BN14" s="233"/>
      <c r="BO14" s="233"/>
      <c r="BP14" s="233"/>
      <c r="BQ14" s="238">
        <v>8</v>
      </c>
      <c r="BR14" s="239"/>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34"/>
    </row>
    <row r="15" spans="1:131" s="235" customFormat="1" ht="26.25" customHeight="1" x14ac:dyDescent="0.15">
      <c r="A15" s="238">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7"/>
      <c r="AL15" s="1088"/>
      <c r="AM15" s="1088"/>
      <c r="AN15" s="1088"/>
      <c r="AO15" s="1088"/>
      <c r="AP15" s="1088"/>
      <c r="AQ15" s="1088"/>
      <c r="AR15" s="1088"/>
      <c r="AS15" s="1088"/>
      <c r="AT15" s="1088"/>
      <c r="AU15" s="1089"/>
      <c r="AV15" s="1089"/>
      <c r="AW15" s="1089"/>
      <c r="AX15" s="1089"/>
      <c r="AY15" s="1090"/>
      <c r="AZ15" s="232"/>
      <c r="BA15" s="232"/>
      <c r="BB15" s="232"/>
      <c r="BC15" s="232"/>
      <c r="BD15" s="232"/>
      <c r="BE15" s="233"/>
      <c r="BF15" s="233"/>
      <c r="BG15" s="233"/>
      <c r="BH15" s="233"/>
      <c r="BI15" s="233"/>
      <c r="BJ15" s="233"/>
      <c r="BK15" s="233"/>
      <c r="BL15" s="233"/>
      <c r="BM15" s="233"/>
      <c r="BN15" s="233"/>
      <c r="BO15" s="233"/>
      <c r="BP15" s="233"/>
      <c r="BQ15" s="238">
        <v>9</v>
      </c>
      <c r="BR15" s="239"/>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34"/>
    </row>
    <row r="16" spans="1:131" s="235" customFormat="1" ht="26.25" customHeight="1" x14ac:dyDescent="0.15">
      <c r="A16" s="238">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7"/>
      <c r="AL16" s="1088"/>
      <c r="AM16" s="1088"/>
      <c r="AN16" s="1088"/>
      <c r="AO16" s="1088"/>
      <c r="AP16" s="1088"/>
      <c r="AQ16" s="1088"/>
      <c r="AR16" s="1088"/>
      <c r="AS16" s="1088"/>
      <c r="AT16" s="1088"/>
      <c r="AU16" s="1089"/>
      <c r="AV16" s="1089"/>
      <c r="AW16" s="1089"/>
      <c r="AX16" s="1089"/>
      <c r="AY16" s="1090"/>
      <c r="AZ16" s="232"/>
      <c r="BA16" s="232"/>
      <c r="BB16" s="232"/>
      <c r="BC16" s="232"/>
      <c r="BD16" s="232"/>
      <c r="BE16" s="233"/>
      <c r="BF16" s="233"/>
      <c r="BG16" s="233"/>
      <c r="BH16" s="233"/>
      <c r="BI16" s="233"/>
      <c r="BJ16" s="233"/>
      <c r="BK16" s="233"/>
      <c r="BL16" s="233"/>
      <c r="BM16" s="233"/>
      <c r="BN16" s="233"/>
      <c r="BO16" s="233"/>
      <c r="BP16" s="233"/>
      <c r="BQ16" s="238">
        <v>10</v>
      </c>
      <c r="BR16" s="239"/>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34"/>
    </row>
    <row r="17" spans="1:131" s="235" customFormat="1" ht="26.25" customHeight="1" x14ac:dyDescent="0.15">
      <c r="A17" s="238">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7"/>
      <c r="AL17" s="1088"/>
      <c r="AM17" s="1088"/>
      <c r="AN17" s="1088"/>
      <c r="AO17" s="1088"/>
      <c r="AP17" s="1088"/>
      <c r="AQ17" s="1088"/>
      <c r="AR17" s="1088"/>
      <c r="AS17" s="1088"/>
      <c r="AT17" s="1088"/>
      <c r="AU17" s="1089"/>
      <c r="AV17" s="1089"/>
      <c r="AW17" s="1089"/>
      <c r="AX17" s="1089"/>
      <c r="AY17" s="1090"/>
      <c r="AZ17" s="232"/>
      <c r="BA17" s="232"/>
      <c r="BB17" s="232"/>
      <c r="BC17" s="232"/>
      <c r="BD17" s="232"/>
      <c r="BE17" s="233"/>
      <c r="BF17" s="233"/>
      <c r="BG17" s="233"/>
      <c r="BH17" s="233"/>
      <c r="BI17" s="233"/>
      <c r="BJ17" s="233"/>
      <c r="BK17" s="233"/>
      <c r="BL17" s="233"/>
      <c r="BM17" s="233"/>
      <c r="BN17" s="233"/>
      <c r="BO17" s="233"/>
      <c r="BP17" s="233"/>
      <c r="BQ17" s="238">
        <v>11</v>
      </c>
      <c r="BR17" s="239"/>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34"/>
    </row>
    <row r="18" spans="1:131" s="235" customFormat="1" ht="26.25" customHeight="1" x14ac:dyDescent="0.15">
      <c r="A18" s="238">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7"/>
      <c r="AL18" s="1088"/>
      <c r="AM18" s="1088"/>
      <c r="AN18" s="1088"/>
      <c r="AO18" s="1088"/>
      <c r="AP18" s="1088"/>
      <c r="AQ18" s="1088"/>
      <c r="AR18" s="1088"/>
      <c r="AS18" s="1088"/>
      <c r="AT18" s="1088"/>
      <c r="AU18" s="1089"/>
      <c r="AV18" s="1089"/>
      <c r="AW18" s="1089"/>
      <c r="AX18" s="1089"/>
      <c r="AY18" s="1090"/>
      <c r="AZ18" s="232"/>
      <c r="BA18" s="232"/>
      <c r="BB18" s="232"/>
      <c r="BC18" s="232"/>
      <c r="BD18" s="232"/>
      <c r="BE18" s="233"/>
      <c r="BF18" s="233"/>
      <c r="BG18" s="233"/>
      <c r="BH18" s="233"/>
      <c r="BI18" s="233"/>
      <c r="BJ18" s="233"/>
      <c r="BK18" s="233"/>
      <c r="BL18" s="233"/>
      <c r="BM18" s="233"/>
      <c r="BN18" s="233"/>
      <c r="BO18" s="233"/>
      <c r="BP18" s="233"/>
      <c r="BQ18" s="238">
        <v>12</v>
      </c>
      <c r="BR18" s="239"/>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34"/>
    </row>
    <row r="19" spans="1:131" s="235" customFormat="1" ht="26.25" customHeight="1" x14ac:dyDescent="0.15">
      <c r="A19" s="238">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7"/>
      <c r="AL19" s="1088"/>
      <c r="AM19" s="1088"/>
      <c r="AN19" s="1088"/>
      <c r="AO19" s="1088"/>
      <c r="AP19" s="1088"/>
      <c r="AQ19" s="1088"/>
      <c r="AR19" s="1088"/>
      <c r="AS19" s="1088"/>
      <c r="AT19" s="1088"/>
      <c r="AU19" s="1089"/>
      <c r="AV19" s="1089"/>
      <c r="AW19" s="1089"/>
      <c r="AX19" s="1089"/>
      <c r="AY19" s="1090"/>
      <c r="AZ19" s="232"/>
      <c r="BA19" s="232"/>
      <c r="BB19" s="232"/>
      <c r="BC19" s="232"/>
      <c r="BD19" s="232"/>
      <c r="BE19" s="233"/>
      <c r="BF19" s="233"/>
      <c r="BG19" s="233"/>
      <c r="BH19" s="233"/>
      <c r="BI19" s="233"/>
      <c r="BJ19" s="233"/>
      <c r="BK19" s="233"/>
      <c r="BL19" s="233"/>
      <c r="BM19" s="233"/>
      <c r="BN19" s="233"/>
      <c r="BO19" s="233"/>
      <c r="BP19" s="233"/>
      <c r="BQ19" s="238">
        <v>13</v>
      </c>
      <c r="BR19" s="239"/>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34"/>
    </row>
    <row r="20" spans="1:131" s="235" customFormat="1" ht="26.25" customHeight="1" x14ac:dyDescent="0.15">
      <c r="A20" s="238">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7"/>
      <c r="AL20" s="1088"/>
      <c r="AM20" s="1088"/>
      <c r="AN20" s="1088"/>
      <c r="AO20" s="1088"/>
      <c r="AP20" s="1088"/>
      <c r="AQ20" s="1088"/>
      <c r="AR20" s="1088"/>
      <c r="AS20" s="1088"/>
      <c r="AT20" s="1088"/>
      <c r="AU20" s="1089"/>
      <c r="AV20" s="1089"/>
      <c r="AW20" s="1089"/>
      <c r="AX20" s="1089"/>
      <c r="AY20" s="1090"/>
      <c r="AZ20" s="232"/>
      <c r="BA20" s="232"/>
      <c r="BB20" s="232"/>
      <c r="BC20" s="232"/>
      <c r="BD20" s="232"/>
      <c r="BE20" s="233"/>
      <c r="BF20" s="233"/>
      <c r="BG20" s="233"/>
      <c r="BH20" s="233"/>
      <c r="BI20" s="233"/>
      <c r="BJ20" s="233"/>
      <c r="BK20" s="233"/>
      <c r="BL20" s="233"/>
      <c r="BM20" s="233"/>
      <c r="BN20" s="233"/>
      <c r="BO20" s="233"/>
      <c r="BP20" s="233"/>
      <c r="BQ20" s="238">
        <v>14</v>
      </c>
      <c r="BR20" s="239"/>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34"/>
    </row>
    <row r="21" spans="1:131" s="235" customFormat="1" ht="26.25" customHeight="1" thickBot="1" x14ac:dyDescent="0.2">
      <c r="A21" s="238">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7"/>
      <c r="AL21" s="1088"/>
      <c r="AM21" s="1088"/>
      <c r="AN21" s="1088"/>
      <c r="AO21" s="1088"/>
      <c r="AP21" s="1088"/>
      <c r="AQ21" s="1088"/>
      <c r="AR21" s="1088"/>
      <c r="AS21" s="1088"/>
      <c r="AT21" s="1088"/>
      <c r="AU21" s="1089"/>
      <c r="AV21" s="1089"/>
      <c r="AW21" s="1089"/>
      <c r="AX21" s="1089"/>
      <c r="AY21" s="1090"/>
      <c r="AZ21" s="232"/>
      <c r="BA21" s="232"/>
      <c r="BB21" s="232"/>
      <c r="BC21" s="232"/>
      <c r="BD21" s="232"/>
      <c r="BE21" s="233"/>
      <c r="BF21" s="233"/>
      <c r="BG21" s="233"/>
      <c r="BH21" s="233"/>
      <c r="BI21" s="233"/>
      <c r="BJ21" s="233"/>
      <c r="BK21" s="233"/>
      <c r="BL21" s="233"/>
      <c r="BM21" s="233"/>
      <c r="BN21" s="233"/>
      <c r="BO21" s="233"/>
      <c r="BP21" s="233"/>
      <c r="BQ21" s="238">
        <v>15</v>
      </c>
      <c r="BR21" s="239"/>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34"/>
    </row>
    <row r="22" spans="1:131" s="235" customFormat="1" ht="26.25" customHeight="1" x14ac:dyDescent="0.15">
      <c r="A22" s="238">
        <v>16</v>
      </c>
      <c r="B22" s="1030"/>
      <c r="C22" s="1031"/>
      <c r="D22" s="1031"/>
      <c r="E22" s="1031"/>
      <c r="F22" s="1031"/>
      <c r="G22" s="1031"/>
      <c r="H22" s="1031"/>
      <c r="I22" s="1031"/>
      <c r="J22" s="1031"/>
      <c r="K22" s="1031"/>
      <c r="L22" s="1031"/>
      <c r="M22" s="1031"/>
      <c r="N22" s="1031"/>
      <c r="O22" s="1031"/>
      <c r="P22" s="1032"/>
      <c r="Q22" s="1080"/>
      <c r="R22" s="1081"/>
      <c r="S22" s="1081"/>
      <c r="T22" s="1081"/>
      <c r="U22" s="1081"/>
      <c r="V22" s="1081"/>
      <c r="W22" s="1081"/>
      <c r="X22" s="1081"/>
      <c r="Y22" s="1081"/>
      <c r="Z22" s="1081"/>
      <c r="AA22" s="1081"/>
      <c r="AB22" s="1081"/>
      <c r="AC22" s="1081"/>
      <c r="AD22" s="1081"/>
      <c r="AE22" s="1082"/>
      <c r="AF22" s="1035"/>
      <c r="AG22" s="1036"/>
      <c r="AH22" s="1036"/>
      <c r="AI22" s="1036"/>
      <c r="AJ22" s="1037"/>
      <c r="AK22" s="1083"/>
      <c r="AL22" s="1084"/>
      <c r="AM22" s="1084"/>
      <c r="AN22" s="1084"/>
      <c r="AO22" s="1084"/>
      <c r="AP22" s="1084"/>
      <c r="AQ22" s="1084"/>
      <c r="AR22" s="1084"/>
      <c r="AS22" s="1084"/>
      <c r="AT22" s="1084"/>
      <c r="AU22" s="1085"/>
      <c r="AV22" s="1085"/>
      <c r="AW22" s="1085"/>
      <c r="AX22" s="1085"/>
      <c r="AY22" s="1086"/>
      <c r="AZ22" s="1028" t="s">
        <v>391</v>
      </c>
      <c r="BA22" s="1028"/>
      <c r="BB22" s="1028"/>
      <c r="BC22" s="1028"/>
      <c r="BD22" s="1029"/>
      <c r="BE22" s="233"/>
      <c r="BF22" s="233"/>
      <c r="BG22" s="233"/>
      <c r="BH22" s="233"/>
      <c r="BI22" s="233"/>
      <c r="BJ22" s="233"/>
      <c r="BK22" s="233"/>
      <c r="BL22" s="233"/>
      <c r="BM22" s="233"/>
      <c r="BN22" s="233"/>
      <c r="BO22" s="233"/>
      <c r="BP22" s="233"/>
      <c r="BQ22" s="238">
        <v>16</v>
      </c>
      <c r="BR22" s="239"/>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34"/>
    </row>
    <row r="23" spans="1:131" s="235" customFormat="1" ht="26.25" customHeight="1" thickBot="1" x14ac:dyDescent="0.2">
      <c r="A23" s="240" t="s">
        <v>392</v>
      </c>
      <c r="B23" s="937" t="s">
        <v>393</v>
      </c>
      <c r="C23" s="938"/>
      <c r="D23" s="938"/>
      <c r="E23" s="938"/>
      <c r="F23" s="938"/>
      <c r="G23" s="938"/>
      <c r="H23" s="938"/>
      <c r="I23" s="938"/>
      <c r="J23" s="938"/>
      <c r="K23" s="938"/>
      <c r="L23" s="938"/>
      <c r="M23" s="938"/>
      <c r="N23" s="938"/>
      <c r="O23" s="938"/>
      <c r="P23" s="948"/>
      <c r="Q23" s="1074">
        <v>6596</v>
      </c>
      <c r="R23" s="1068"/>
      <c r="S23" s="1068"/>
      <c r="T23" s="1068"/>
      <c r="U23" s="1068"/>
      <c r="V23" s="1068">
        <v>6489</v>
      </c>
      <c r="W23" s="1068"/>
      <c r="X23" s="1068"/>
      <c r="Y23" s="1068"/>
      <c r="Z23" s="1068"/>
      <c r="AA23" s="1068">
        <v>108</v>
      </c>
      <c r="AB23" s="1068"/>
      <c r="AC23" s="1068"/>
      <c r="AD23" s="1068"/>
      <c r="AE23" s="1075"/>
      <c r="AF23" s="1076">
        <v>96</v>
      </c>
      <c r="AG23" s="1068"/>
      <c r="AH23" s="1068"/>
      <c r="AI23" s="1068"/>
      <c r="AJ23" s="1077"/>
      <c r="AK23" s="1078"/>
      <c r="AL23" s="1079"/>
      <c r="AM23" s="1079"/>
      <c r="AN23" s="1079"/>
      <c r="AO23" s="1079"/>
      <c r="AP23" s="1068">
        <v>3185</v>
      </c>
      <c r="AQ23" s="1068"/>
      <c r="AR23" s="1068"/>
      <c r="AS23" s="1068"/>
      <c r="AT23" s="1068"/>
      <c r="AU23" s="1069"/>
      <c r="AV23" s="1069"/>
      <c r="AW23" s="1069"/>
      <c r="AX23" s="1069"/>
      <c r="AY23" s="1070"/>
      <c r="AZ23" s="1071" t="s">
        <v>129</v>
      </c>
      <c r="BA23" s="1072"/>
      <c r="BB23" s="1072"/>
      <c r="BC23" s="1072"/>
      <c r="BD23" s="1073"/>
      <c r="BE23" s="233"/>
      <c r="BF23" s="233"/>
      <c r="BG23" s="233"/>
      <c r="BH23" s="233"/>
      <c r="BI23" s="233"/>
      <c r="BJ23" s="233"/>
      <c r="BK23" s="233"/>
      <c r="BL23" s="233"/>
      <c r="BM23" s="233"/>
      <c r="BN23" s="233"/>
      <c r="BO23" s="233"/>
      <c r="BP23" s="233"/>
      <c r="BQ23" s="238">
        <v>17</v>
      </c>
      <c r="BR23" s="239"/>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34"/>
    </row>
    <row r="24" spans="1:131" s="235" customFormat="1" ht="26.25" customHeight="1" x14ac:dyDescent="0.15">
      <c r="A24" s="1067" t="s">
        <v>394</v>
      </c>
      <c r="B24" s="1067"/>
      <c r="C24" s="1067"/>
      <c r="D24" s="1067"/>
      <c r="E24" s="1067"/>
      <c r="F24" s="1067"/>
      <c r="G24" s="1067"/>
      <c r="H24" s="1067"/>
      <c r="I24" s="1067"/>
      <c r="J24" s="1067"/>
      <c r="K24" s="1067"/>
      <c r="L24" s="1067"/>
      <c r="M24" s="1067"/>
      <c r="N24" s="1067"/>
      <c r="O24" s="1067"/>
      <c r="P24" s="1067"/>
      <c r="Q24" s="1067"/>
      <c r="R24" s="1067"/>
      <c r="S24" s="1067"/>
      <c r="T24" s="1067"/>
      <c r="U24" s="1067"/>
      <c r="V24" s="1067"/>
      <c r="W24" s="1067"/>
      <c r="X24" s="1067"/>
      <c r="Y24" s="1067"/>
      <c r="Z24" s="1067"/>
      <c r="AA24" s="1067"/>
      <c r="AB24" s="1067"/>
      <c r="AC24" s="1067"/>
      <c r="AD24" s="1067"/>
      <c r="AE24" s="1067"/>
      <c r="AF24" s="1067"/>
      <c r="AG24" s="1067"/>
      <c r="AH24" s="1067"/>
      <c r="AI24" s="1067"/>
      <c r="AJ24" s="1067"/>
      <c r="AK24" s="1067"/>
      <c r="AL24" s="1067"/>
      <c r="AM24" s="1067"/>
      <c r="AN24" s="1067"/>
      <c r="AO24" s="1067"/>
      <c r="AP24" s="1067"/>
      <c r="AQ24" s="1067"/>
      <c r="AR24" s="1067"/>
      <c r="AS24" s="1067"/>
      <c r="AT24" s="1067"/>
      <c r="AU24" s="1067"/>
      <c r="AV24" s="1067"/>
      <c r="AW24" s="1067"/>
      <c r="AX24" s="1067"/>
      <c r="AY24" s="1067"/>
      <c r="AZ24" s="232"/>
      <c r="BA24" s="232"/>
      <c r="BB24" s="232"/>
      <c r="BC24" s="232"/>
      <c r="BD24" s="232"/>
      <c r="BE24" s="233"/>
      <c r="BF24" s="233"/>
      <c r="BG24" s="233"/>
      <c r="BH24" s="233"/>
      <c r="BI24" s="233"/>
      <c r="BJ24" s="233"/>
      <c r="BK24" s="233"/>
      <c r="BL24" s="233"/>
      <c r="BM24" s="233"/>
      <c r="BN24" s="233"/>
      <c r="BO24" s="233"/>
      <c r="BP24" s="233"/>
      <c r="BQ24" s="238">
        <v>18</v>
      </c>
      <c r="BR24" s="239"/>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34"/>
    </row>
    <row r="25" spans="1:131" ht="26.25" customHeight="1" thickBot="1" x14ac:dyDescent="0.2">
      <c r="A25" s="1066" t="s">
        <v>395</v>
      </c>
      <c r="B25" s="1066"/>
      <c r="C25" s="1066"/>
      <c r="D25" s="1066"/>
      <c r="E25" s="1066"/>
      <c r="F25" s="1066"/>
      <c r="G25" s="1066"/>
      <c r="H25" s="1066"/>
      <c r="I25" s="1066"/>
      <c r="J25" s="1066"/>
      <c r="K25" s="1066"/>
      <c r="L25" s="1066"/>
      <c r="M25" s="1066"/>
      <c r="N25" s="1066"/>
      <c r="O25" s="1066"/>
      <c r="P25" s="1066"/>
      <c r="Q25" s="1066"/>
      <c r="R25" s="1066"/>
      <c r="S25" s="1066"/>
      <c r="T25" s="1066"/>
      <c r="U25" s="1066"/>
      <c r="V25" s="1066"/>
      <c r="W25" s="1066"/>
      <c r="X25" s="1066"/>
      <c r="Y25" s="1066"/>
      <c r="Z25" s="1066"/>
      <c r="AA25" s="1066"/>
      <c r="AB25" s="1066"/>
      <c r="AC25" s="1066"/>
      <c r="AD25" s="1066"/>
      <c r="AE25" s="1066"/>
      <c r="AF25" s="1066"/>
      <c r="AG25" s="1066"/>
      <c r="AH25" s="1066"/>
      <c r="AI25" s="1066"/>
      <c r="AJ25" s="1066"/>
      <c r="AK25" s="1066"/>
      <c r="AL25" s="1066"/>
      <c r="AM25" s="1066"/>
      <c r="AN25" s="1066"/>
      <c r="AO25" s="1066"/>
      <c r="AP25" s="1066"/>
      <c r="AQ25" s="1066"/>
      <c r="AR25" s="1066"/>
      <c r="AS25" s="1066"/>
      <c r="AT25" s="1066"/>
      <c r="AU25" s="1066"/>
      <c r="AV25" s="1066"/>
      <c r="AW25" s="1066"/>
      <c r="AX25" s="1066"/>
      <c r="AY25" s="1066"/>
      <c r="AZ25" s="1066"/>
      <c r="BA25" s="1066"/>
      <c r="BB25" s="1066"/>
      <c r="BC25" s="1066"/>
      <c r="BD25" s="1066"/>
      <c r="BE25" s="1066"/>
      <c r="BF25" s="1066"/>
      <c r="BG25" s="1066"/>
      <c r="BH25" s="1066"/>
      <c r="BI25" s="1066"/>
      <c r="BJ25" s="232"/>
      <c r="BK25" s="232"/>
      <c r="BL25" s="232"/>
      <c r="BM25" s="232"/>
      <c r="BN25" s="232"/>
      <c r="BO25" s="241"/>
      <c r="BP25" s="241"/>
      <c r="BQ25" s="238">
        <v>19</v>
      </c>
      <c r="BR25" s="239"/>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30"/>
    </row>
    <row r="26" spans="1:131" ht="26.25" customHeight="1" x14ac:dyDescent="0.15">
      <c r="A26" s="995" t="s">
        <v>373</v>
      </c>
      <c r="B26" s="996"/>
      <c r="C26" s="996"/>
      <c r="D26" s="996"/>
      <c r="E26" s="996"/>
      <c r="F26" s="996"/>
      <c r="G26" s="996"/>
      <c r="H26" s="996"/>
      <c r="I26" s="996"/>
      <c r="J26" s="996"/>
      <c r="K26" s="996"/>
      <c r="L26" s="996"/>
      <c r="M26" s="996"/>
      <c r="N26" s="996"/>
      <c r="O26" s="996"/>
      <c r="P26" s="997"/>
      <c r="Q26" s="1001" t="s">
        <v>396</v>
      </c>
      <c r="R26" s="1002"/>
      <c r="S26" s="1002"/>
      <c r="T26" s="1002"/>
      <c r="U26" s="1003"/>
      <c r="V26" s="1001" t="s">
        <v>397</v>
      </c>
      <c r="W26" s="1002"/>
      <c r="X26" s="1002"/>
      <c r="Y26" s="1002"/>
      <c r="Z26" s="1003"/>
      <c r="AA26" s="1001" t="s">
        <v>398</v>
      </c>
      <c r="AB26" s="1002"/>
      <c r="AC26" s="1002"/>
      <c r="AD26" s="1002"/>
      <c r="AE26" s="1002"/>
      <c r="AF26" s="1062" t="s">
        <v>399</v>
      </c>
      <c r="AG26" s="1008"/>
      <c r="AH26" s="1008"/>
      <c r="AI26" s="1008"/>
      <c r="AJ26" s="1063"/>
      <c r="AK26" s="1002" t="s">
        <v>400</v>
      </c>
      <c r="AL26" s="1002"/>
      <c r="AM26" s="1002"/>
      <c r="AN26" s="1002"/>
      <c r="AO26" s="1003"/>
      <c r="AP26" s="1001" t="s">
        <v>401</v>
      </c>
      <c r="AQ26" s="1002"/>
      <c r="AR26" s="1002"/>
      <c r="AS26" s="1002"/>
      <c r="AT26" s="1003"/>
      <c r="AU26" s="1001" t="s">
        <v>402</v>
      </c>
      <c r="AV26" s="1002"/>
      <c r="AW26" s="1002"/>
      <c r="AX26" s="1002"/>
      <c r="AY26" s="1003"/>
      <c r="AZ26" s="1001" t="s">
        <v>403</v>
      </c>
      <c r="BA26" s="1002"/>
      <c r="BB26" s="1002"/>
      <c r="BC26" s="1002"/>
      <c r="BD26" s="1003"/>
      <c r="BE26" s="1001" t="s">
        <v>380</v>
      </c>
      <c r="BF26" s="1002"/>
      <c r="BG26" s="1002"/>
      <c r="BH26" s="1002"/>
      <c r="BI26" s="1015"/>
      <c r="BJ26" s="232"/>
      <c r="BK26" s="232"/>
      <c r="BL26" s="232"/>
      <c r="BM26" s="232"/>
      <c r="BN26" s="232"/>
      <c r="BO26" s="241"/>
      <c r="BP26" s="241"/>
      <c r="BQ26" s="238">
        <v>20</v>
      </c>
      <c r="BR26" s="239"/>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30"/>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64"/>
      <c r="AG27" s="1011"/>
      <c r="AH27" s="1011"/>
      <c r="AI27" s="1011"/>
      <c r="AJ27" s="1065"/>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32"/>
      <c r="BK27" s="232"/>
      <c r="BL27" s="232"/>
      <c r="BM27" s="232"/>
      <c r="BN27" s="232"/>
      <c r="BO27" s="241"/>
      <c r="BP27" s="241"/>
      <c r="BQ27" s="238">
        <v>21</v>
      </c>
      <c r="BR27" s="239"/>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30"/>
    </row>
    <row r="28" spans="1:131" ht="26.25" customHeight="1" thickTop="1" x14ac:dyDescent="0.15">
      <c r="A28" s="242">
        <v>1</v>
      </c>
      <c r="B28" s="1055" t="s">
        <v>404</v>
      </c>
      <c r="C28" s="1056"/>
      <c r="D28" s="1056"/>
      <c r="E28" s="1056"/>
      <c r="F28" s="1056"/>
      <c r="G28" s="1056"/>
      <c r="H28" s="1056"/>
      <c r="I28" s="1056"/>
      <c r="J28" s="1056"/>
      <c r="K28" s="1056"/>
      <c r="L28" s="1056"/>
      <c r="M28" s="1056"/>
      <c r="N28" s="1056"/>
      <c r="O28" s="1056"/>
      <c r="P28" s="1057"/>
      <c r="Q28" s="1058">
        <v>689</v>
      </c>
      <c r="R28" s="1046"/>
      <c r="S28" s="1046"/>
      <c r="T28" s="1046"/>
      <c r="U28" s="1046"/>
      <c r="V28" s="1046">
        <v>672</v>
      </c>
      <c r="W28" s="1046"/>
      <c r="X28" s="1046"/>
      <c r="Y28" s="1046"/>
      <c r="Z28" s="1046"/>
      <c r="AA28" s="1046">
        <v>17</v>
      </c>
      <c r="AB28" s="1046"/>
      <c r="AC28" s="1046"/>
      <c r="AD28" s="1046"/>
      <c r="AE28" s="1059"/>
      <c r="AF28" s="1060">
        <v>17</v>
      </c>
      <c r="AG28" s="1046"/>
      <c r="AH28" s="1046"/>
      <c r="AI28" s="1046"/>
      <c r="AJ28" s="1061"/>
      <c r="AK28" s="1046">
        <v>72</v>
      </c>
      <c r="AL28" s="1046"/>
      <c r="AM28" s="1046"/>
      <c r="AN28" s="1046"/>
      <c r="AO28" s="1046"/>
      <c r="AP28" s="1047" t="s">
        <v>585</v>
      </c>
      <c r="AQ28" s="1048"/>
      <c r="AR28" s="1048"/>
      <c r="AS28" s="1048"/>
      <c r="AT28" s="1049"/>
      <c r="AU28" s="1050" t="s">
        <v>585</v>
      </c>
      <c r="AV28" s="1051"/>
      <c r="AW28" s="1051"/>
      <c r="AX28" s="1051"/>
      <c r="AY28" s="1052"/>
      <c r="AZ28" s="1047" t="s">
        <v>585</v>
      </c>
      <c r="BA28" s="1048"/>
      <c r="BB28" s="1048"/>
      <c r="BC28" s="1048"/>
      <c r="BD28" s="1049"/>
      <c r="BE28" s="1053"/>
      <c r="BF28" s="1053"/>
      <c r="BG28" s="1053"/>
      <c r="BH28" s="1053"/>
      <c r="BI28" s="1054"/>
      <c r="BJ28" s="232"/>
      <c r="BK28" s="232"/>
      <c r="BL28" s="232"/>
      <c r="BM28" s="232"/>
      <c r="BN28" s="232"/>
      <c r="BO28" s="241"/>
      <c r="BP28" s="241"/>
      <c r="BQ28" s="238">
        <v>22</v>
      </c>
      <c r="BR28" s="239"/>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30"/>
    </row>
    <row r="29" spans="1:131" ht="26.25" customHeight="1" x14ac:dyDescent="0.15">
      <c r="A29" s="242">
        <v>2</v>
      </c>
      <c r="B29" s="1030" t="s">
        <v>405</v>
      </c>
      <c r="C29" s="1031"/>
      <c r="D29" s="1031"/>
      <c r="E29" s="1031"/>
      <c r="F29" s="1031"/>
      <c r="G29" s="1031"/>
      <c r="H29" s="1031"/>
      <c r="I29" s="1031"/>
      <c r="J29" s="1031"/>
      <c r="K29" s="1031"/>
      <c r="L29" s="1031"/>
      <c r="M29" s="1031"/>
      <c r="N29" s="1031"/>
      <c r="O29" s="1031"/>
      <c r="P29" s="1032"/>
      <c r="Q29" s="1038">
        <v>549</v>
      </c>
      <c r="R29" s="1039"/>
      <c r="S29" s="1039"/>
      <c r="T29" s="1039"/>
      <c r="U29" s="1039"/>
      <c r="V29" s="1039">
        <v>529</v>
      </c>
      <c r="W29" s="1039"/>
      <c r="X29" s="1039"/>
      <c r="Y29" s="1039"/>
      <c r="Z29" s="1039"/>
      <c r="AA29" s="1039">
        <v>21</v>
      </c>
      <c r="AB29" s="1039"/>
      <c r="AC29" s="1039"/>
      <c r="AD29" s="1039"/>
      <c r="AE29" s="1040"/>
      <c r="AF29" s="1035">
        <v>21</v>
      </c>
      <c r="AG29" s="1036"/>
      <c r="AH29" s="1036"/>
      <c r="AI29" s="1036"/>
      <c r="AJ29" s="1037"/>
      <c r="AK29" s="1039">
        <v>93</v>
      </c>
      <c r="AL29" s="1039"/>
      <c r="AM29" s="1039"/>
      <c r="AN29" s="1039"/>
      <c r="AO29" s="1039"/>
      <c r="AP29" s="1042" t="s">
        <v>585</v>
      </c>
      <c r="AQ29" s="1043"/>
      <c r="AR29" s="1043"/>
      <c r="AS29" s="1043"/>
      <c r="AT29" s="1044"/>
      <c r="AU29" s="981" t="s">
        <v>585</v>
      </c>
      <c r="AV29" s="979"/>
      <c r="AW29" s="979"/>
      <c r="AX29" s="979"/>
      <c r="AY29" s="980"/>
      <c r="AZ29" s="1042" t="s">
        <v>585</v>
      </c>
      <c r="BA29" s="1043"/>
      <c r="BB29" s="1043"/>
      <c r="BC29" s="1043"/>
      <c r="BD29" s="1044"/>
      <c r="BE29" s="972"/>
      <c r="BF29" s="972"/>
      <c r="BG29" s="972"/>
      <c r="BH29" s="972"/>
      <c r="BI29" s="973"/>
      <c r="BJ29" s="232"/>
      <c r="BK29" s="232"/>
      <c r="BL29" s="232"/>
      <c r="BM29" s="232"/>
      <c r="BN29" s="232"/>
      <c r="BO29" s="241"/>
      <c r="BP29" s="241"/>
      <c r="BQ29" s="238">
        <v>23</v>
      </c>
      <c r="BR29" s="239"/>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30"/>
    </row>
    <row r="30" spans="1:131" ht="26.25" customHeight="1" x14ac:dyDescent="0.15">
      <c r="A30" s="242">
        <v>3</v>
      </c>
      <c r="B30" s="1030" t="s">
        <v>406</v>
      </c>
      <c r="C30" s="1031"/>
      <c r="D30" s="1031"/>
      <c r="E30" s="1031"/>
      <c r="F30" s="1031"/>
      <c r="G30" s="1031"/>
      <c r="H30" s="1031"/>
      <c r="I30" s="1031"/>
      <c r="J30" s="1031"/>
      <c r="K30" s="1031"/>
      <c r="L30" s="1031"/>
      <c r="M30" s="1031"/>
      <c r="N30" s="1031"/>
      <c r="O30" s="1031"/>
      <c r="P30" s="1032"/>
      <c r="Q30" s="1038">
        <v>133</v>
      </c>
      <c r="R30" s="1039"/>
      <c r="S30" s="1039"/>
      <c r="T30" s="1039"/>
      <c r="U30" s="1039"/>
      <c r="V30" s="1039">
        <v>124</v>
      </c>
      <c r="W30" s="1039"/>
      <c r="X30" s="1039"/>
      <c r="Y30" s="1039"/>
      <c r="Z30" s="1039"/>
      <c r="AA30" s="1039">
        <v>9</v>
      </c>
      <c r="AB30" s="1039"/>
      <c r="AC30" s="1039"/>
      <c r="AD30" s="1039"/>
      <c r="AE30" s="1040"/>
      <c r="AF30" s="1035">
        <v>9</v>
      </c>
      <c r="AG30" s="1036"/>
      <c r="AH30" s="1036"/>
      <c r="AI30" s="1036"/>
      <c r="AJ30" s="1037"/>
      <c r="AK30" s="1039">
        <v>31</v>
      </c>
      <c r="AL30" s="1039"/>
      <c r="AM30" s="1039"/>
      <c r="AN30" s="1039"/>
      <c r="AO30" s="1039"/>
      <c r="AP30" s="1042" t="s">
        <v>585</v>
      </c>
      <c r="AQ30" s="1043"/>
      <c r="AR30" s="1043"/>
      <c r="AS30" s="1043"/>
      <c r="AT30" s="1044"/>
      <c r="AU30" s="981" t="s">
        <v>585</v>
      </c>
      <c r="AV30" s="979"/>
      <c r="AW30" s="979"/>
      <c r="AX30" s="979"/>
      <c r="AY30" s="980"/>
      <c r="AZ30" s="1042" t="s">
        <v>585</v>
      </c>
      <c r="BA30" s="1043"/>
      <c r="BB30" s="1043"/>
      <c r="BC30" s="1043"/>
      <c r="BD30" s="1044"/>
      <c r="BE30" s="972"/>
      <c r="BF30" s="972"/>
      <c r="BG30" s="972"/>
      <c r="BH30" s="972"/>
      <c r="BI30" s="973"/>
      <c r="BJ30" s="232"/>
      <c r="BK30" s="232"/>
      <c r="BL30" s="232"/>
      <c r="BM30" s="232"/>
      <c r="BN30" s="232"/>
      <c r="BO30" s="241"/>
      <c r="BP30" s="241"/>
      <c r="BQ30" s="238">
        <v>24</v>
      </c>
      <c r="BR30" s="239"/>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30"/>
    </row>
    <row r="31" spans="1:131" ht="26.25" customHeight="1" x14ac:dyDescent="0.15">
      <c r="A31" s="242">
        <v>4</v>
      </c>
      <c r="B31" s="1030" t="s">
        <v>407</v>
      </c>
      <c r="C31" s="1031"/>
      <c r="D31" s="1031"/>
      <c r="E31" s="1031"/>
      <c r="F31" s="1031"/>
      <c r="G31" s="1031"/>
      <c r="H31" s="1031"/>
      <c r="I31" s="1031"/>
      <c r="J31" s="1031"/>
      <c r="K31" s="1031"/>
      <c r="L31" s="1031"/>
      <c r="M31" s="1031"/>
      <c r="N31" s="1031"/>
      <c r="O31" s="1031"/>
      <c r="P31" s="1032"/>
      <c r="Q31" s="1038">
        <v>221</v>
      </c>
      <c r="R31" s="1039"/>
      <c r="S31" s="1039"/>
      <c r="T31" s="1039"/>
      <c r="U31" s="1039"/>
      <c r="V31" s="1039">
        <v>173</v>
      </c>
      <c r="W31" s="1039"/>
      <c r="X31" s="1039"/>
      <c r="Y31" s="1039"/>
      <c r="Z31" s="1039"/>
      <c r="AA31" s="1039">
        <v>48</v>
      </c>
      <c r="AB31" s="1039"/>
      <c r="AC31" s="1039"/>
      <c r="AD31" s="1039"/>
      <c r="AE31" s="1040"/>
      <c r="AF31" s="1035">
        <v>802</v>
      </c>
      <c r="AG31" s="1036"/>
      <c r="AH31" s="1036"/>
      <c r="AI31" s="1036"/>
      <c r="AJ31" s="1037"/>
      <c r="AK31" s="1039">
        <v>1</v>
      </c>
      <c r="AL31" s="1039"/>
      <c r="AM31" s="1039"/>
      <c r="AN31" s="1039"/>
      <c r="AO31" s="1039"/>
      <c r="AP31" s="1042" t="s">
        <v>585</v>
      </c>
      <c r="AQ31" s="1043"/>
      <c r="AR31" s="1043"/>
      <c r="AS31" s="1043"/>
      <c r="AT31" s="1044"/>
      <c r="AU31" s="981" t="s">
        <v>585</v>
      </c>
      <c r="AV31" s="979"/>
      <c r="AW31" s="979"/>
      <c r="AX31" s="979"/>
      <c r="AY31" s="980"/>
      <c r="AZ31" s="1042" t="s">
        <v>585</v>
      </c>
      <c r="BA31" s="1043"/>
      <c r="BB31" s="1043"/>
      <c r="BC31" s="1043"/>
      <c r="BD31" s="1044"/>
      <c r="BE31" s="972" t="s">
        <v>408</v>
      </c>
      <c r="BF31" s="972"/>
      <c r="BG31" s="972"/>
      <c r="BH31" s="972"/>
      <c r="BI31" s="973"/>
      <c r="BJ31" s="232"/>
      <c r="BK31" s="232"/>
      <c r="BL31" s="232"/>
      <c r="BM31" s="232"/>
      <c r="BN31" s="232"/>
      <c r="BO31" s="241"/>
      <c r="BP31" s="241"/>
      <c r="BQ31" s="238">
        <v>25</v>
      </c>
      <c r="BR31" s="239"/>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30"/>
    </row>
    <row r="32" spans="1:131" ht="26.25" customHeight="1" x14ac:dyDescent="0.15">
      <c r="A32" s="242">
        <v>5</v>
      </c>
      <c r="B32" s="1030" t="s">
        <v>409</v>
      </c>
      <c r="C32" s="1031"/>
      <c r="D32" s="1031"/>
      <c r="E32" s="1031"/>
      <c r="F32" s="1031"/>
      <c r="G32" s="1031"/>
      <c r="H32" s="1031"/>
      <c r="I32" s="1031"/>
      <c r="J32" s="1031"/>
      <c r="K32" s="1031"/>
      <c r="L32" s="1031"/>
      <c r="M32" s="1031"/>
      <c r="N32" s="1031"/>
      <c r="O32" s="1031"/>
      <c r="P32" s="1032"/>
      <c r="Q32" s="1038">
        <v>475</v>
      </c>
      <c r="R32" s="1039"/>
      <c r="S32" s="1039"/>
      <c r="T32" s="1039"/>
      <c r="U32" s="1039"/>
      <c r="V32" s="1039">
        <v>402</v>
      </c>
      <c r="W32" s="1039"/>
      <c r="X32" s="1039"/>
      <c r="Y32" s="1039"/>
      <c r="Z32" s="1039"/>
      <c r="AA32" s="1039">
        <v>73</v>
      </c>
      <c r="AB32" s="1039"/>
      <c r="AC32" s="1039"/>
      <c r="AD32" s="1039"/>
      <c r="AE32" s="1040"/>
      <c r="AF32" s="1035">
        <v>1732</v>
      </c>
      <c r="AG32" s="1036"/>
      <c r="AH32" s="1036"/>
      <c r="AI32" s="1036"/>
      <c r="AJ32" s="1037"/>
      <c r="AK32" s="1045">
        <v>8</v>
      </c>
      <c r="AL32" s="979"/>
      <c r="AM32" s="979"/>
      <c r="AN32" s="979"/>
      <c r="AO32" s="980"/>
      <c r="AP32" s="1042" t="s">
        <v>585</v>
      </c>
      <c r="AQ32" s="1043"/>
      <c r="AR32" s="1043"/>
      <c r="AS32" s="1043"/>
      <c r="AT32" s="1044"/>
      <c r="AU32" s="981" t="s">
        <v>585</v>
      </c>
      <c r="AV32" s="979"/>
      <c r="AW32" s="979"/>
      <c r="AX32" s="979"/>
      <c r="AY32" s="980"/>
      <c r="AZ32" s="1042" t="s">
        <v>585</v>
      </c>
      <c r="BA32" s="1043"/>
      <c r="BB32" s="1043"/>
      <c r="BC32" s="1043"/>
      <c r="BD32" s="1044"/>
      <c r="BE32" s="972" t="s">
        <v>408</v>
      </c>
      <c r="BF32" s="972"/>
      <c r="BG32" s="972"/>
      <c r="BH32" s="972"/>
      <c r="BI32" s="973"/>
      <c r="BJ32" s="232"/>
      <c r="BK32" s="232"/>
      <c r="BL32" s="232"/>
      <c r="BM32" s="232"/>
      <c r="BN32" s="232"/>
      <c r="BO32" s="241"/>
      <c r="BP32" s="241"/>
      <c r="BQ32" s="238">
        <v>26</v>
      </c>
      <c r="BR32" s="239"/>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30"/>
    </row>
    <row r="33" spans="1:131" ht="26.25" customHeight="1" x14ac:dyDescent="0.15">
      <c r="A33" s="242">
        <v>6</v>
      </c>
      <c r="B33" s="1030" t="s">
        <v>410</v>
      </c>
      <c r="C33" s="1031"/>
      <c r="D33" s="1031"/>
      <c r="E33" s="1031"/>
      <c r="F33" s="1031"/>
      <c r="G33" s="1031"/>
      <c r="H33" s="1031"/>
      <c r="I33" s="1031"/>
      <c r="J33" s="1031"/>
      <c r="K33" s="1031"/>
      <c r="L33" s="1031"/>
      <c r="M33" s="1031"/>
      <c r="N33" s="1031"/>
      <c r="O33" s="1031"/>
      <c r="P33" s="1032"/>
      <c r="Q33" s="1038">
        <v>261</v>
      </c>
      <c r="R33" s="1039"/>
      <c r="S33" s="1039"/>
      <c r="T33" s="1039"/>
      <c r="U33" s="1039"/>
      <c r="V33" s="1039">
        <v>177</v>
      </c>
      <c r="W33" s="1039"/>
      <c r="X33" s="1039"/>
      <c r="Y33" s="1039"/>
      <c r="Z33" s="1039"/>
      <c r="AA33" s="1039">
        <v>84</v>
      </c>
      <c r="AB33" s="1039"/>
      <c r="AC33" s="1039"/>
      <c r="AD33" s="1039"/>
      <c r="AE33" s="1040"/>
      <c r="AF33" s="1035">
        <v>976</v>
      </c>
      <c r="AG33" s="1036"/>
      <c r="AH33" s="1036"/>
      <c r="AI33" s="1036"/>
      <c r="AJ33" s="1037"/>
      <c r="AK33" s="1045">
        <v>10</v>
      </c>
      <c r="AL33" s="979"/>
      <c r="AM33" s="979"/>
      <c r="AN33" s="979"/>
      <c r="AO33" s="980"/>
      <c r="AP33" s="971">
        <v>123</v>
      </c>
      <c r="AQ33" s="971"/>
      <c r="AR33" s="971"/>
      <c r="AS33" s="971"/>
      <c r="AT33" s="971"/>
      <c r="AU33" s="981" t="s">
        <v>585</v>
      </c>
      <c r="AV33" s="979"/>
      <c r="AW33" s="979"/>
      <c r="AX33" s="979"/>
      <c r="AY33" s="980"/>
      <c r="AZ33" s="1042" t="s">
        <v>585</v>
      </c>
      <c r="BA33" s="1043"/>
      <c r="BB33" s="1043"/>
      <c r="BC33" s="1043"/>
      <c r="BD33" s="1044"/>
      <c r="BE33" s="972" t="s">
        <v>408</v>
      </c>
      <c r="BF33" s="972"/>
      <c r="BG33" s="972"/>
      <c r="BH33" s="972"/>
      <c r="BI33" s="973"/>
      <c r="BJ33" s="232"/>
      <c r="BK33" s="232"/>
      <c r="BL33" s="232"/>
      <c r="BM33" s="232"/>
      <c r="BN33" s="232"/>
      <c r="BO33" s="241"/>
      <c r="BP33" s="241"/>
      <c r="BQ33" s="238">
        <v>27</v>
      </c>
      <c r="BR33" s="239"/>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30"/>
    </row>
    <row r="34" spans="1:131" ht="26.25" customHeight="1" x14ac:dyDescent="0.15">
      <c r="A34" s="242">
        <v>7</v>
      </c>
      <c r="B34" s="1030" t="s">
        <v>411</v>
      </c>
      <c r="C34" s="1031"/>
      <c r="D34" s="1031"/>
      <c r="E34" s="1031"/>
      <c r="F34" s="1031"/>
      <c r="G34" s="1031"/>
      <c r="H34" s="1031"/>
      <c r="I34" s="1031"/>
      <c r="J34" s="1031"/>
      <c r="K34" s="1031"/>
      <c r="L34" s="1031"/>
      <c r="M34" s="1031"/>
      <c r="N34" s="1031"/>
      <c r="O34" s="1031"/>
      <c r="P34" s="1032"/>
      <c r="Q34" s="1038">
        <v>1011</v>
      </c>
      <c r="R34" s="1039"/>
      <c r="S34" s="1039"/>
      <c r="T34" s="1039"/>
      <c r="U34" s="1039"/>
      <c r="V34" s="1039">
        <v>850</v>
      </c>
      <c r="W34" s="1039"/>
      <c r="X34" s="1039"/>
      <c r="Y34" s="1039"/>
      <c r="Z34" s="1039"/>
      <c r="AA34" s="1039">
        <v>161</v>
      </c>
      <c r="AB34" s="1039"/>
      <c r="AC34" s="1039"/>
      <c r="AD34" s="1039"/>
      <c r="AE34" s="1040"/>
      <c r="AF34" s="1035">
        <v>161</v>
      </c>
      <c r="AG34" s="1036"/>
      <c r="AH34" s="1036"/>
      <c r="AI34" s="1036"/>
      <c r="AJ34" s="1037"/>
      <c r="AK34" s="980">
        <v>16</v>
      </c>
      <c r="AL34" s="971"/>
      <c r="AM34" s="971"/>
      <c r="AN34" s="971"/>
      <c r="AO34" s="971"/>
      <c r="AP34" s="971">
        <v>1164</v>
      </c>
      <c r="AQ34" s="971"/>
      <c r="AR34" s="971"/>
      <c r="AS34" s="971"/>
      <c r="AT34" s="971"/>
      <c r="AU34" s="971">
        <v>598</v>
      </c>
      <c r="AV34" s="971"/>
      <c r="AW34" s="971"/>
      <c r="AX34" s="971"/>
      <c r="AY34" s="971"/>
      <c r="AZ34" s="1042" t="s">
        <v>585</v>
      </c>
      <c r="BA34" s="1043"/>
      <c r="BB34" s="1043"/>
      <c r="BC34" s="1043"/>
      <c r="BD34" s="1044"/>
      <c r="BE34" s="972" t="s">
        <v>412</v>
      </c>
      <c r="BF34" s="972"/>
      <c r="BG34" s="972"/>
      <c r="BH34" s="972"/>
      <c r="BI34" s="973"/>
      <c r="BJ34" s="232"/>
      <c r="BK34" s="232"/>
      <c r="BL34" s="232"/>
      <c r="BM34" s="232"/>
      <c r="BN34" s="232"/>
      <c r="BO34" s="241"/>
      <c r="BP34" s="241"/>
      <c r="BQ34" s="238">
        <v>28</v>
      </c>
      <c r="BR34" s="239"/>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30"/>
    </row>
    <row r="35" spans="1:131" ht="26.25" customHeight="1" x14ac:dyDescent="0.15">
      <c r="A35" s="242">
        <v>8</v>
      </c>
      <c r="B35" s="1030" t="s">
        <v>413</v>
      </c>
      <c r="C35" s="1031"/>
      <c r="D35" s="1031"/>
      <c r="E35" s="1031"/>
      <c r="F35" s="1031"/>
      <c r="G35" s="1031"/>
      <c r="H35" s="1031"/>
      <c r="I35" s="1031"/>
      <c r="J35" s="1031"/>
      <c r="K35" s="1031"/>
      <c r="L35" s="1031"/>
      <c r="M35" s="1031"/>
      <c r="N35" s="1031"/>
      <c r="O35" s="1031"/>
      <c r="P35" s="1032"/>
      <c r="Q35" s="1038">
        <v>6</v>
      </c>
      <c r="R35" s="1039"/>
      <c r="S35" s="1039"/>
      <c r="T35" s="1039"/>
      <c r="U35" s="1039"/>
      <c r="V35" s="1039">
        <v>5</v>
      </c>
      <c r="W35" s="1039"/>
      <c r="X35" s="1039"/>
      <c r="Y35" s="1039"/>
      <c r="Z35" s="1039"/>
      <c r="AA35" s="1039">
        <v>1</v>
      </c>
      <c r="AB35" s="1039"/>
      <c r="AC35" s="1039"/>
      <c r="AD35" s="1039"/>
      <c r="AE35" s="1040"/>
      <c r="AF35" s="1035">
        <v>1</v>
      </c>
      <c r="AG35" s="1036"/>
      <c r="AH35" s="1036"/>
      <c r="AI35" s="1036"/>
      <c r="AJ35" s="1037"/>
      <c r="AK35" s="980">
        <v>1</v>
      </c>
      <c r="AL35" s="971"/>
      <c r="AM35" s="971"/>
      <c r="AN35" s="971"/>
      <c r="AO35" s="971"/>
      <c r="AP35" s="971">
        <v>4</v>
      </c>
      <c r="AQ35" s="971"/>
      <c r="AR35" s="971"/>
      <c r="AS35" s="971"/>
      <c r="AT35" s="971"/>
      <c r="AU35" s="1042" t="s">
        <v>585</v>
      </c>
      <c r="AV35" s="1043"/>
      <c r="AW35" s="1043"/>
      <c r="AX35" s="1043"/>
      <c r="AY35" s="1044"/>
      <c r="AZ35" s="1042" t="s">
        <v>585</v>
      </c>
      <c r="BA35" s="1043"/>
      <c r="BB35" s="1043"/>
      <c r="BC35" s="1043"/>
      <c r="BD35" s="1044"/>
      <c r="BE35" s="972" t="s">
        <v>412</v>
      </c>
      <c r="BF35" s="972"/>
      <c r="BG35" s="972"/>
      <c r="BH35" s="972"/>
      <c r="BI35" s="973"/>
      <c r="BJ35" s="232"/>
      <c r="BK35" s="232"/>
      <c r="BL35" s="232"/>
      <c r="BM35" s="232"/>
      <c r="BN35" s="232"/>
      <c r="BO35" s="241"/>
      <c r="BP35" s="241"/>
      <c r="BQ35" s="238">
        <v>29</v>
      </c>
      <c r="BR35" s="239"/>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30"/>
    </row>
    <row r="36" spans="1:131" ht="26.25" customHeight="1" x14ac:dyDescent="0.15">
      <c r="A36" s="242">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32"/>
      <c r="BK36" s="232"/>
      <c r="BL36" s="232"/>
      <c r="BM36" s="232"/>
      <c r="BN36" s="232"/>
      <c r="BO36" s="241"/>
      <c r="BP36" s="241"/>
      <c r="BQ36" s="238">
        <v>30</v>
      </c>
      <c r="BR36" s="239"/>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30"/>
    </row>
    <row r="37" spans="1:131" ht="26.25" customHeight="1" x14ac:dyDescent="0.15">
      <c r="A37" s="242">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32"/>
      <c r="BK37" s="232"/>
      <c r="BL37" s="232"/>
      <c r="BM37" s="232"/>
      <c r="BN37" s="232"/>
      <c r="BO37" s="241"/>
      <c r="BP37" s="241"/>
      <c r="BQ37" s="238">
        <v>31</v>
      </c>
      <c r="BR37" s="239"/>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30"/>
    </row>
    <row r="38" spans="1:131" ht="26.25" customHeight="1" x14ac:dyDescent="0.15">
      <c r="A38" s="242">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32"/>
      <c r="BK38" s="232"/>
      <c r="BL38" s="232"/>
      <c r="BM38" s="232"/>
      <c r="BN38" s="232"/>
      <c r="BO38" s="241"/>
      <c r="BP38" s="241"/>
      <c r="BQ38" s="238">
        <v>32</v>
      </c>
      <c r="BR38" s="239"/>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30"/>
    </row>
    <row r="39" spans="1:131" ht="26.25" customHeight="1" x14ac:dyDescent="0.15">
      <c r="A39" s="242">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32"/>
      <c r="BK39" s="232"/>
      <c r="BL39" s="232"/>
      <c r="BM39" s="232"/>
      <c r="BN39" s="232"/>
      <c r="BO39" s="241"/>
      <c r="BP39" s="241"/>
      <c r="BQ39" s="238">
        <v>33</v>
      </c>
      <c r="BR39" s="239"/>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30"/>
    </row>
    <row r="40" spans="1:131" ht="26.25" customHeight="1" x14ac:dyDescent="0.15">
      <c r="A40" s="238">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32"/>
      <c r="BK40" s="232"/>
      <c r="BL40" s="232"/>
      <c r="BM40" s="232"/>
      <c r="BN40" s="232"/>
      <c r="BO40" s="241"/>
      <c r="BP40" s="241"/>
      <c r="BQ40" s="238">
        <v>34</v>
      </c>
      <c r="BR40" s="239"/>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30"/>
    </row>
    <row r="41" spans="1:131" ht="26.25" customHeight="1" x14ac:dyDescent="0.15">
      <c r="A41" s="238">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32"/>
      <c r="BK41" s="232"/>
      <c r="BL41" s="232"/>
      <c r="BM41" s="232"/>
      <c r="BN41" s="232"/>
      <c r="BO41" s="241"/>
      <c r="BP41" s="241"/>
      <c r="BQ41" s="238">
        <v>35</v>
      </c>
      <c r="BR41" s="239"/>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30"/>
    </row>
    <row r="42" spans="1:131" ht="26.25" customHeight="1" x14ac:dyDescent="0.15">
      <c r="A42" s="238">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32"/>
      <c r="BK42" s="232"/>
      <c r="BL42" s="232"/>
      <c r="BM42" s="232"/>
      <c r="BN42" s="232"/>
      <c r="BO42" s="241"/>
      <c r="BP42" s="241"/>
      <c r="BQ42" s="238">
        <v>36</v>
      </c>
      <c r="BR42" s="239"/>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30"/>
    </row>
    <row r="43" spans="1:131" ht="26.25" customHeight="1" x14ac:dyDescent="0.15">
      <c r="A43" s="238">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32"/>
      <c r="BK43" s="232"/>
      <c r="BL43" s="232"/>
      <c r="BM43" s="232"/>
      <c r="BN43" s="232"/>
      <c r="BO43" s="241"/>
      <c r="BP43" s="241"/>
      <c r="BQ43" s="238">
        <v>37</v>
      </c>
      <c r="BR43" s="239"/>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30"/>
    </row>
    <row r="44" spans="1:131" ht="26.25" customHeight="1" x14ac:dyDescent="0.15">
      <c r="A44" s="238">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32"/>
      <c r="BK44" s="232"/>
      <c r="BL44" s="232"/>
      <c r="BM44" s="232"/>
      <c r="BN44" s="232"/>
      <c r="BO44" s="241"/>
      <c r="BP44" s="241"/>
      <c r="BQ44" s="238">
        <v>38</v>
      </c>
      <c r="BR44" s="239"/>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30"/>
    </row>
    <row r="45" spans="1:131" ht="26.25" customHeight="1" x14ac:dyDescent="0.15">
      <c r="A45" s="238">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32"/>
      <c r="BK45" s="232"/>
      <c r="BL45" s="232"/>
      <c r="BM45" s="232"/>
      <c r="BN45" s="232"/>
      <c r="BO45" s="241"/>
      <c r="BP45" s="241"/>
      <c r="BQ45" s="238">
        <v>39</v>
      </c>
      <c r="BR45" s="239"/>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30"/>
    </row>
    <row r="46" spans="1:131" ht="26.25" customHeight="1" x14ac:dyDescent="0.15">
      <c r="A46" s="238">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32"/>
      <c r="BK46" s="232"/>
      <c r="BL46" s="232"/>
      <c r="BM46" s="232"/>
      <c r="BN46" s="232"/>
      <c r="BO46" s="241"/>
      <c r="BP46" s="241"/>
      <c r="BQ46" s="238">
        <v>40</v>
      </c>
      <c r="BR46" s="239"/>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30"/>
    </row>
    <row r="47" spans="1:131" ht="26.25" customHeight="1" x14ac:dyDescent="0.15">
      <c r="A47" s="238">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32"/>
      <c r="BK47" s="232"/>
      <c r="BL47" s="232"/>
      <c r="BM47" s="232"/>
      <c r="BN47" s="232"/>
      <c r="BO47" s="241"/>
      <c r="BP47" s="241"/>
      <c r="BQ47" s="238">
        <v>41</v>
      </c>
      <c r="BR47" s="239"/>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30"/>
    </row>
    <row r="48" spans="1:131" ht="26.25" customHeight="1" x14ac:dyDescent="0.15">
      <c r="A48" s="238">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32"/>
      <c r="BK48" s="232"/>
      <c r="BL48" s="232"/>
      <c r="BM48" s="232"/>
      <c r="BN48" s="232"/>
      <c r="BO48" s="241"/>
      <c r="BP48" s="241"/>
      <c r="BQ48" s="238">
        <v>42</v>
      </c>
      <c r="BR48" s="239"/>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30"/>
    </row>
    <row r="49" spans="1:131" ht="26.25" customHeight="1" x14ac:dyDescent="0.15">
      <c r="A49" s="238">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32"/>
      <c r="BK49" s="232"/>
      <c r="BL49" s="232"/>
      <c r="BM49" s="232"/>
      <c r="BN49" s="232"/>
      <c r="BO49" s="241"/>
      <c r="BP49" s="241"/>
      <c r="BQ49" s="238">
        <v>43</v>
      </c>
      <c r="BR49" s="239"/>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30"/>
    </row>
    <row r="50" spans="1:131" ht="26.25" customHeight="1" x14ac:dyDescent="0.15">
      <c r="A50" s="238">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32"/>
      <c r="BK50" s="232"/>
      <c r="BL50" s="232"/>
      <c r="BM50" s="232"/>
      <c r="BN50" s="232"/>
      <c r="BO50" s="241"/>
      <c r="BP50" s="241"/>
      <c r="BQ50" s="238">
        <v>44</v>
      </c>
      <c r="BR50" s="239"/>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30"/>
    </row>
    <row r="51" spans="1:131" ht="26.25" customHeight="1" x14ac:dyDescent="0.15">
      <c r="A51" s="238">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32"/>
      <c r="BK51" s="232"/>
      <c r="BL51" s="232"/>
      <c r="BM51" s="232"/>
      <c r="BN51" s="232"/>
      <c r="BO51" s="241"/>
      <c r="BP51" s="241"/>
      <c r="BQ51" s="238">
        <v>45</v>
      </c>
      <c r="BR51" s="239"/>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30"/>
    </row>
    <row r="52" spans="1:131" ht="26.25" customHeight="1" x14ac:dyDescent="0.15">
      <c r="A52" s="238">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32"/>
      <c r="BK52" s="232"/>
      <c r="BL52" s="232"/>
      <c r="BM52" s="232"/>
      <c r="BN52" s="232"/>
      <c r="BO52" s="241"/>
      <c r="BP52" s="241"/>
      <c r="BQ52" s="238">
        <v>46</v>
      </c>
      <c r="BR52" s="239"/>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30"/>
    </row>
    <row r="53" spans="1:131" ht="26.25" customHeight="1" x14ac:dyDescent="0.15">
      <c r="A53" s="238">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32"/>
      <c r="BK53" s="232"/>
      <c r="BL53" s="232"/>
      <c r="BM53" s="232"/>
      <c r="BN53" s="232"/>
      <c r="BO53" s="241"/>
      <c r="BP53" s="241"/>
      <c r="BQ53" s="238">
        <v>47</v>
      </c>
      <c r="BR53" s="239"/>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30"/>
    </row>
    <row r="54" spans="1:131" ht="26.25" customHeight="1" x14ac:dyDescent="0.15">
      <c r="A54" s="238">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32"/>
      <c r="BK54" s="232"/>
      <c r="BL54" s="232"/>
      <c r="BM54" s="232"/>
      <c r="BN54" s="232"/>
      <c r="BO54" s="241"/>
      <c r="BP54" s="241"/>
      <c r="BQ54" s="238">
        <v>48</v>
      </c>
      <c r="BR54" s="239"/>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30"/>
    </row>
    <row r="55" spans="1:131" ht="26.25" customHeight="1" x14ac:dyDescent="0.15">
      <c r="A55" s="238">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32"/>
      <c r="BK55" s="232"/>
      <c r="BL55" s="232"/>
      <c r="BM55" s="232"/>
      <c r="BN55" s="232"/>
      <c r="BO55" s="241"/>
      <c r="BP55" s="241"/>
      <c r="BQ55" s="238">
        <v>49</v>
      </c>
      <c r="BR55" s="239"/>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30"/>
    </row>
    <row r="56" spans="1:131" ht="26.25" customHeight="1" x14ac:dyDescent="0.15">
      <c r="A56" s="238">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32"/>
      <c r="BK56" s="232"/>
      <c r="BL56" s="232"/>
      <c r="BM56" s="232"/>
      <c r="BN56" s="232"/>
      <c r="BO56" s="241"/>
      <c r="BP56" s="241"/>
      <c r="BQ56" s="238">
        <v>50</v>
      </c>
      <c r="BR56" s="239"/>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30"/>
    </row>
    <row r="57" spans="1:131" ht="26.25" customHeight="1" x14ac:dyDescent="0.15">
      <c r="A57" s="238">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32"/>
      <c r="BK57" s="232"/>
      <c r="BL57" s="232"/>
      <c r="BM57" s="232"/>
      <c r="BN57" s="232"/>
      <c r="BO57" s="241"/>
      <c r="BP57" s="241"/>
      <c r="BQ57" s="238">
        <v>51</v>
      </c>
      <c r="BR57" s="239"/>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30"/>
    </row>
    <row r="58" spans="1:131" ht="26.25" customHeight="1" x14ac:dyDescent="0.15">
      <c r="A58" s="238">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32"/>
      <c r="BK58" s="232"/>
      <c r="BL58" s="232"/>
      <c r="BM58" s="232"/>
      <c r="BN58" s="232"/>
      <c r="BO58" s="241"/>
      <c r="BP58" s="241"/>
      <c r="BQ58" s="238">
        <v>52</v>
      </c>
      <c r="BR58" s="239"/>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30"/>
    </row>
    <row r="59" spans="1:131" ht="26.25" customHeight="1" x14ac:dyDescent="0.15">
      <c r="A59" s="238">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32"/>
      <c r="BK59" s="232"/>
      <c r="BL59" s="232"/>
      <c r="BM59" s="232"/>
      <c r="BN59" s="232"/>
      <c r="BO59" s="241"/>
      <c r="BP59" s="241"/>
      <c r="BQ59" s="238">
        <v>53</v>
      </c>
      <c r="BR59" s="239"/>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30"/>
    </row>
    <row r="60" spans="1:131" ht="26.25" customHeight="1" x14ac:dyDescent="0.15">
      <c r="A60" s="238">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32"/>
      <c r="BK60" s="232"/>
      <c r="BL60" s="232"/>
      <c r="BM60" s="232"/>
      <c r="BN60" s="232"/>
      <c r="BO60" s="241"/>
      <c r="BP60" s="241"/>
      <c r="BQ60" s="238">
        <v>54</v>
      </c>
      <c r="BR60" s="239"/>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30"/>
    </row>
    <row r="61" spans="1:131" ht="26.25" customHeight="1" thickBot="1" x14ac:dyDescent="0.2">
      <c r="A61" s="238">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32"/>
      <c r="BK61" s="232"/>
      <c r="BL61" s="232"/>
      <c r="BM61" s="232"/>
      <c r="BN61" s="232"/>
      <c r="BO61" s="241"/>
      <c r="BP61" s="241"/>
      <c r="BQ61" s="238">
        <v>55</v>
      </c>
      <c r="BR61" s="239"/>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30"/>
    </row>
    <row r="62" spans="1:131" ht="26.25" customHeight="1" x14ac:dyDescent="0.15">
      <c r="A62" s="238">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414</v>
      </c>
      <c r="BK62" s="1028"/>
      <c r="BL62" s="1028"/>
      <c r="BM62" s="1028"/>
      <c r="BN62" s="1029"/>
      <c r="BO62" s="241"/>
      <c r="BP62" s="241"/>
      <c r="BQ62" s="238">
        <v>56</v>
      </c>
      <c r="BR62" s="239"/>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30"/>
    </row>
    <row r="63" spans="1:131" ht="26.25" customHeight="1" thickBot="1" x14ac:dyDescent="0.2">
      <c r="A63" s="240" t="s">
        <v>392</v>
      </c>
      <c r="B63" s="937" t="s">
        <v>415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3717</v>
      </c>
      <c r="AG63" s="959"/>
      <c r="AH63" s="959"/>
      <c r="AI63" s="959"/>
      <c r="AJ63" s="1022"/>
      <c r="AK63" s="1023"/>
      <c r="AL63" s="963"/>
      <c r="AM63" s="963"/>
      <c r="AN63" s="963"/>
      <c r="AO63" s="963"/>
      <c r="AP63" s="959">
        <v>1290</v>
      </c>
      <c r="AQ63" s="959"/>
      <c r="AR63" s="959"/>
      <c r="AS63" s="959"/>
      <c r="AT63" s="959"/>
      <c r="AU63" s="959">
        <v>598</v>
      </c>
      <c r="AV63" s="959"/>
      <c r="AW63" s="959"/>
      <c r="AX63" s="959"/>
      <c r="AY63" s="959"/>
      <c r="AZ63" s="1017"/>
      <c r="BA63" s="1017"/>
      <c r="BB63" s="1017"/>
      <c r="BC63" s="1017"/>
      <c r="BD63" s="1017"/>
      <c r="BE63" s="960"/>
      <c r="BF63" s="960"/>
      <c r="BG63" s="960"/>
      <c r="BH63" s="960"/>
      <c r="BI63" s="961"/>
      <c r="BJ63" s="1018" t="s">
        <v>129</v>
      </c>
      <c r="BK63" s="953"/>
      <c r="BL63" s="953"/>
      <c r="BM63" s="953"/>
      <c r="BN63" s="1019"/>
      <c r="BO63" s="241"/>
      <c r="BP63" s="241"/>
      <c r="BQ63" s="238">
        <v>57</v>
      </c>
      <c r="BR63" s="239"/>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30"/>
    </row>
    <row r="65" spans="1:131" ht="26.25" customHeight="1" thickBot="1" x14ac:dyDescent="0.2">
      <c r="A65" s="232" t="s">
        <v>416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30"/>
    </row>
    <row r="66" spans="1:131" ht="26.25" customHeight="1" x14ac:dyDescent="0.15">
      <c r="A66" s="995" t="s">
        <v>417</v>
      </c>
      <c r="B66" s="996"/>
      <c r="C66" s="996"/>
      <c r="D66" s="996"/>
      <c r="E66" s="996"/>
      <c r="F66" s="996"/>
      <c r="G66" s="996"/>
      <c r="H66" s="996"/>
      <c r="I66" s="996"/>
      <c r="J66" s="996"/>
      <c r="K66" s="996"/>
      <c r="L66" s="996"/>
      <c r="M66" s="996"/>
      <c r="N66" s="996"/>
      <c r="O66" s="996"/>
      <c r="P66" s="997"/>
      <c r="Q66" s="1001" t="s">
        <v>396</v>
      </c>
      <c r="R66" s="1002"/>
      <c r="S66" s="1002"/>
      <c r="T66" s="1002"/>
      <c r="U66" s="1003"/>
      <c r="V66" s="1001" t="s">
        <v>397</v>
      </c>
      <c r="W66" s="1002"/>
      <c r="X66" s="1002"/>
      <c r="Y66" s="1002"/>
      <c r="Z66" s="1003"/>
      <c r="AA66" s="1001" t="s">
        <v>398</v>
      </c>
      <c r="AB66" s="1002"/>
      <c r="AC66" s="1002"/>
      <c r="AD66" s="1002"/>
      <c r="AE66" s="1003"/>
      <c r="AF66" s="1007" t="s">
        <v>418</v>
      </c>
      <c r="AG66" s="1008"/>
      <c r="AH66" s="1008"/>
      <c r="AI66" s="1008"/>
      <c r="AJ66" s="1009"/>
      <c r="AK66" s="1001" t="s">
        <v>400</v>
      </c>
      <c r="AL66" s="996"/>
      <c r="AM66" s="996"/>
      <c r="AN66" s="996"/>
      <c r="AO66" s="997"/>
      <c r="AP66" s="1001" t="s">
        <v>401</v>
      </c>
      <c r="AQ66" s="1002"/>
      <c r="AR66" s="1002"/>
      <c r="AS66" s="1002"/>
      <c r="AT66" s="1003"/>
      <c r="AU66" s="1001" t="s">
        <v>419</v>
      </c>
      <c r="AV66" s="1002"/>
      <c r="AW66" s="1002"/>
      <c r="AX66" s="1002"/>
      <c r="AY66" s="1003"/>
      <c r="AZ66" s="1001" t="s">
        <v>380</v>
      </c>
      <c r="BA66" s="1002"/>
      <c r="BB66" s="1002"/>
      <c r="BC66" s="1002"/>
      <c r="BD66" s="1015"/>
      <c r="BE66" s="241"/>
      <c r="BF66" s="241"/>
      <c r="BG66" s="241"/>
      <c r="BH66" s="241"/>
      <c r="BI66" s="241"/>
      <c r="BJ66" s="241"/>
      <c r="BK66" s="241"/>
      <c r="BL66" s="241"/>
      <c r="BM66" s="241"/>
      <c r="BN66" s="241"/>
      <c r="BO66" s="241"/>
      <c r="BP66" s="241"/>
      <c r="BQ66" s="238">
        <v>60</v>
      </c>
      <c r="BR66" s="243"/>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30"/>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41"/>
      <c r="BF67" s="241"/>
      <c r="BG67" s="241"/>
      <c r="BH67" s="241"/>
      <c r="BI67" s="241"/>
      <c r="BJ67" s="241"/>
      <c r="BK67" s="241"/>
      <c r="BL67" s="241"/>
      <c r="BM67" s="241"/>
      <c r="BN67" s="241"/>
      <c r="BO67" s="241"/>
      <c r="BP67" s="241"/>
      <c r="BQ67" s="238">
        <v>61</v>
      </c>
      <c r="BR67" s="243"/>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30"/>
    </row>
    <row r="68" spans="1:131" ht="26.25" customHeight="1" thickTop="1" x14ac:dyDescent="0.15">
      <c r="A68" s="236">
        <v>1</v>
      </c>
      <c r="B68" s="985" t="s">
        <v>574</v>
      </c>
      <c r="C68" s="986"/>
      <c r="D68" s="986"/>
      <c r="E68" s="986"/>
      <c r="F68" s="986"/>
      <c r="G68" s="986"/>
      <c r="H68" s="986"/>
      <c r="I68" s="986"/>
      <c r="J68" s="986"/>
      <c r="K68" s="986"/>
      <c r="L68" s="986"/>
      <c r="M68" s="986"/>
      <c r="N68" s="986"/>
      <c r="O68" s="986"/>
      <c r="P68" s="987"/>
      <c r="Q68" s="988">
        <v>1716</v>
      </c>
      <c r="R68" s="982"/>
      <c r="S68" s="982"/>
      <c r="T68" s="982"/>
      <c r="U68" s="982"/>
      <c r="V68" s="982">
        <v>1688</v>
      </c>
      <c r="W68" s="982"/>
      <c r="X68" s="982"/>
      <c r="Y68" s="982"/>
      <c r="Z68" s="982"/>
      <c r="AA68" s="982">
        <v>28</v>
      </c>
      <c r="AB68" s="982"/>
      <c r="AC68" s="982"/>
      <c r="AD68" s="982"/>
      <c r="AE68" s="982"/>
      <c r="AF68" s="982">
        <v>28</v>
      </c>
      <c r="AG68" s="982"/>
      <c r="AH68" s="982"/>
      <c r="AI68" s="982"/>
      <c r="AJ68" s="982"/>
      <c r="AK68" s="982">
        <v>84</v>
      </c>
      <c r="AL68" s="982"/>
      <c r="AM68" s="982"/>
      <c r="AN68" s="982"/>
      <c r="AO68" s="982"/>
      <c r="AP68" s="982">
        <v>1069</v>
      </c>
      <c r="AQ68" s="982"/>
      <c r="AR68" s="982"/>
      <c r="AS68" s="982"/>
      <c r="AT68" s="982"/>
      <c r="AU68" s="982">
        <v>98</v>
      </c>
      <c r="AV68" s="982"/>
      <c r="AW68" s="982"/>
      <c r="AX68" s="982"/>
      <c r="AY68" s="982"/>
      <c r="AZ68" s="983"/>
      <c r="BA68" s="983"/>
      <c r="BB68" s="983"/>
      <c r="BC68" s="983"/>
      <c r="BD68" s="984"/>
      <c r="BE68" s="241"/>
      <c r="BF68" s="241"/>
      <c r="BG68" s="241"/>
      <c r="BH68" s="241"/>
      <c r="BI68" s="241"/>
      <c r="BJ68" s="241"/>
      <c r="BK68" s="241"/>
      <c r="BL68" s="241"/>
      <c r="BM68" s="241"/>
      <c r="BN68" s="241"/>
      <c r="BO68" s="241"/>
      <c r="BP68" s="241"/>
      <c r="BQ68" s="238">
        <v>62</v>
      </c>
      <c r="BR68" s="243"/>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30"/>
    </row>
    <row r="69" spans="1:131" ht="26.25" customHeight="1" x14ac:dyDescent="0.15">
      <c r="A69" s="238">
        <v>2</v>
      </c>
      <c r="B69" s="974" t="s">
        <v>575</v>
      </c>
      <c r="C69" s="975"/>
      <c r="D69" s="975"/>
      <c r="E69" s="975"/>
      <c r="F69" s="975"/>
      <c r="G69" s="975"/>
      <c r="H69" s="975"/>
      <c r="I69" s="975"/>
      <c r="J69" s="975"/>
      <c r="K69" s="975"/>
      <c r="L69" s="975"/>
      <c r="M69" s="975"/>
      <c r="N69" s="975"/>
      <c r="O69" s="975"/>
      <c r="P69" s="976"/>
      <c r="Q69" s="977">
        <v>59</v>
      </c>
      <c r="R69" s="971"/>
      <c r="S69" s="971"/>
      <c r="T69" s="971"/>
      <c r="U69" s="971"/>
      <c r="V69" s="971">
        <v>58</v>
      </c>
      <c r="W69" s="971"/>
      <c r="X69" s="971"/>
      <c r="Y69" s="971"/>
      <c r="Z69" s="971"/>
      <c r="AA69" s="971">
        <v>0</v>
      </c>
      <c r="AB69" s="971"/>
      <c r="AC69" s="971"/>
      <c r="AD69" s="971"/>
      <c r="AE69" s="971"/>
      <c r="AF69" s="971">
        <v>459</v>
      </c>
      <c r="AG69" s="971"/>
      <c r="AH69" s="971"/>
      <c r="AI69" s="971"/>
      <c r="AJ69" s="971"/>
      <c r="AK69" s="971">
        <v>58</v>
      </c>
      <c r="AL69" s="971"/>
      <c r="AM69" s="971"/>
      <c r="AN69" s="971"/>
      <c r="AO69" s="971"/>
      <c r="AP69" s="981" t="s">
        <v>585</v>
      </c>
      <c r="AQ69" s="979"/>
      <c r="AR69" s="979"/>
      <c r="AS69" s="979"/>
      <c r="AT69" s="980"/>
      <c r="AU69" s="981" t="s">
        <v>585</v>
      </c>
      <c r="AV69" s="979"/>
      <c r="AW69" s="979"/>
      <c r="AX69" s="979"/>
      <c r="AY69" s="980"/>
      <c r="AZ69" s="972"/>
      <c r="BA69" s="972"/>
      <c r="BB69" s="972"/>
      <c r="BC69" s="972"/>
      <c r="BD69" s="973"/>
      <c r="BE69" s="241"/>
      <c r="BF69" s="241"/>
      <c r="BG69" s="241"/>
      <c r="BH69" s="241"/>
      <c r="BI69" s="241"/>
      <c r="BJ69" s="241"/>
      <c r="BK69" s="241"/>
      <c r="BL69" s="241"/>
      <c r="BM69" s="241"/>
      <c r="BN69" s="241"/>
      <c r="BO69" s="241"/>
      <c r="BP69" s="241"/>
      <c r="BQ69" s="238">
        <v>63</v>
      </c>
      <c r="BR69" s="243"/>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30"/>
    </row>
    <row r="70" spans="1:131" ht="26.25" customHeight="1" x14ac:dyDescent="0.15">
      <c r="A70" s="238">
        <v>3</v>
      </c>
      <c r="B70" s="974" t="s">
        <v>576</v>
      </c>
      <c r="C70" s="975"/>
      <c r="D70" s="975"/>
      <c r="E70" s="975"/>
      <c r="F70" s="975"/>
      <c r="G70" s="975"/>
      <c r="H70" s="975"/>
      <c r="I70" s="975"/>
      <c r="J70" s="975"/>
      <c r="K70" s="975"/>
      <c r="L70" s="975"/>
      <c r="M70" s="975"/>
      <c r="N70" s="975"/>
      <c r="O70" s="975"/>
      <c r="P70" s="976"/>
      <c r="Q70" s="977">
        <v>102</v>
      </c>
      <c r="R70" s="971"/>
      <c r="S70" s="971"/>
      <c r="T70" s="971"/>
      <c r="U70" s="971"/>
      <c r="V70" s="971">
        <v>92</v>
      </c>
      <c r="W70" s="971"/>
      <c r="X70" s="971"/>
      <c r="Y70" s="971"/>
      <c r="Z70" s="971"/>
      <c r="AA70" s="971">
        <v>10</v>
      </c>
      <c r="AB70" s="971"/>
      <c r="AC70" s="971"/>
      <c r="AD70" s="971"/>
      <c r="AE70" s="971"/>
      <c r="AF70" s="971">
        <v>10</v>
      </c>
      <c r="AG70" s="971"/>
      <c r="AH70" s="971"/>
      <c r="AI70" s="971"/>
      <c r="AJ70" s="971"/>
      <c r="AK70" s="981" t="s">
        <v>585</v>
      </c>
      <c r="AL70" s="979"/>
      <c r="AM70" s="979"/>
      <c r="AN70" s="979"/>
      <c r="AO70" s="980"/>
      <c r="AP70" s="981" t="s">
        <v>585</v>
      </c>
      <c r="AQ70" s="979"/>
      <c r="AR70" s="979"/>
      <c r="AS70" s="979"/>
      <c r="AT70" s="980"/>
      <c r="AU70" s="981" t="s">
        <v>585</v>
      </c>
      <c r="AV70" s="979"/>
      <c r="AW70" s="979"/>
      <c r="AX70" s="979"/>
      <c r="AY70" s="980"/>
      <c r="AZ70" s="972"/>
      <c r="BA70" s="972"/>
      <c r="BB70" s="972"/>
      <c r="BC70" s="972"/>
      <c r="BD70" s="973"/>
      <c r="BE70" s="241"/>
      <c r="BF70" s="241"/>
      <c r="BG70" s="241"/>
      <c r="BH70" s="241"/>
      <c r="BI70" s="241"/>
      <c r="BJ70" s="241"/>
      <c r="BK70" s="241"/>
      <c r="BL70" s="241"/>
      <c r="BM70" s="241"/>
      <c r="BN70" s="241"/>
      <c r="BO70" s="241"/>
      <c r="BP70" s="241"/>
      <c r="BQ70" s="238">
        <v>64</v>
      </c>
      <c r="BR70" s="243"/>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30"/>
    </row>
    <row r="71" spans="1:131" ht="26.25" customHeight="1" x14ac:dyDescent="0.15">
      <c r="A71" s="238">
        <v>4</v>
      </c>
      <c r="B71" s="974" t="s">
        <v>577</v>
      </c>
      <c r="C71" s="975"/>
      <c r="D71" s="975"/>
      <c r="E71" s="975"/>
      <c r="F71" s="975"/>
      <c r="G71" s="975"/>
      <c r="H71" s="975"/>
      <c r="I71" s="975"/>
      <c r="J71" s="975"/>
      <c r="K71" s="975"/>
      <c r="L71" s="975"/>
      <c r="M71" s="975"/>
      <c r="N71" s="975"/>
      <c r="O71" s="975"/>
      <c r="P71" s="976"/>
      <c r="Q71" s="977">
        <v>91</v>
      </c>
      <c r="R71" s="971"/>
      <c r="S71" s="971"/>
      <c r="T71" s="971"/>
      <c r="U71" s="971"/>
      <c r="V71" s="971">
        <v>85</v>
      </c>
      <c r="W71" s="971"/>
      <c r="X71" s="971"/>
      <c r="Y71" s="971"/>
      <c r="Z71" s="971"/>
      <c r="AA71" s="971">
        <v>5</v>
      </c>
      <c r="AB71" s="971"/>
      <c r="AC71" s="971"/>
      <c r="AD71" s="971"/>
      <c r="AE71" s="971"/>
      <c r="AF71" s="971">
        <v>5</v>
      </c>
      <c r="AG71" s="971"/>
      <c r="AH71" s="971"/>
      <c r="AI71" s="971"/>
      <c r="AJ71" s="971"/>
      <c r="AK71" s="971">
        <v>5</v>
      </c>
      <c r="AL71" s="971"/>
      <c r="AM71" s="971"/>
      <c r="AN71" s="971"/>
      <c r="AO71" s="971"/>
      <c r="AP71" s="981" t="s">
        <v>585</v>
      </c>
      <c r="AQ71" s="979"/>
      <c r="AR71" s="979"/>
      <c r="AS71" s="979"/>
      <c r="AT71" s="980"/>
      <c r="AU71" s="981" t="s">
        <v>585</v>
      </c>
      <c r="AV71" s="979"/>
      <c r="AW71" s="979"/>
      <c r="AX71" s="979"/>
      <c r="AY71" s="980"/>
      <c r="AZ71" s="972"/>
      <c r="BA71" s="972"/>
      <c r="BB71" s="972"/>
      <c r="BC71" s="972"/>
      <c r="BD71" s="973"/>
      <c r="BE71" s="241"/>
      <c r="BF71" s="241"/>
      <c r="BG71" s="241"/>
      <c r="BH71" s="241"/>
      <c r="BI71" s="241"/>
      <c r="BJ71" s="241"/>
      <c r="BK71" s="241"/>
      <c r="BL71" s="241"/>
      <c r="BM71" s="241"/>
      <c r="BN71" s="241"/>
      <c r="BO71" s="241"/>
      <c r="BP71" s="241"/>
      <c r="BQ71" s="238">
        <v>65</v>
      </c>
      <c r="BR71" s="243"/>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30"/>
    </row>
    <row r="72" spans="1:131" ht="26.25" customHeight="1" x14ac:dyDescent="0.15">
      <c r="A72" s="238">
        <v>5</v>
      </c>
      <c r="B72" s="974" t="s">
        <v>578</v>
      </c>
      <c r="C72" s="975"/>
      <c r="D72" s="975"/>
      <c r="E72" s="975"/>
      <c r="F72" s="975"/>
      <c r="G72" s="975"/>
      <c r="H72" s="975"/>
      <c r="I72" s="975"/>
      <c r="J72" s="975"/>
      <c r="K72" s="975"/>
      <c r="L72" s="975"/>
      <c r="M72" s="975"/>
      <c r="N72" s="975"/>
      <c r="O72" s="975"/>
      <c r="P72" s="976"/>
      <c r="Q72" s="977">
        <v>258426</v>
      </c>
      <c r="R72" s="971"/>
      <c r="S72" s="971"/>
      <c r="T72" s="971"/>
      <c r="U72" s="971"/>
      <c r="V72" s="971">
        <v>253681</v>
      </c>
      <c r="W72" s="971"/>
      <c r="X72" s="971"/>
      <c r="Y72" s="971"/>
      <c r="Z72" s="971"/>
      <c r="AA72" s="971">
        <v>4745</v>
      </c>
      <c r="AB72" s="971"/>
      <c r="AC72" s="971"/>
      <c r="AD72" s="971"/>
      <c r="AE72" s="971"/>
      <c r="AF72" s="971">
        <v>4745</v>
      </c>
      <c r="AG72" s="971"/>
      <c r="AH72" s="971"/>
      <c r="AI72" s="971"/>
      <c r="AJ72" s="971"/>
      <c r="AK72" s="971">
        <v>1906</v>
      </c>
      <c r="AL72" s="971"/>
      <c r="AM72" s="971"/>
      <c r="AN72" s="971"/>
      <c r="AO72" s="971"/>
      <c r="AP72" s="981" t="s">
        <v>585</v>
      </c>
      <c r="AQ72" s="979"/>
      <c r="AR72" s="979"/>
      <c r="AS72" s="979"/>
      <c r="AT72" s="980"/>
      <c r="AU72" s="981" t="s">
        <v>585</v>
      </c>
      <c r="AV72" s="979"/>
      <c r="AW72" s="979"/>
      <c r="AX72" s="979"/>
      <c r="AY72" s="980"/>
      <c r="AZ72" s="972"/>
      <c r="BA72" s="972"/>
      <c r="BB72" s="972"/>
      <c r="BC72" s="972"/>
      <c r="BD72" s="973"/>
      <c r="BE72" s="241"/>
      <c r="BF72" s="241"/>
      <c r="BG72" s="241"/>
      <c r="BH72" s="241"/>
      <c r="BI72" s="241"/>
      <c r="BJ72" s="241"/>
      <c r="BK72" s="241"/>
      <c r="BL72" s="241"/>
      <c r="BM72" s="241"/>
      <c r="BN72" s="241"/>
      <c r="BO72" s="241"/>
      <c r="BP72" s="241"/>
      <c r="BQ72" s="238">
        <v>66</v>
      </c>
      <c r="BR72" s="243"/>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30"/>
    </row>
    <row r="73" spans="1:131" ht="26.25" customHeight="1" x14ac:dyDescent="0.15">
      <c r="A73" s="238">
        <v>6</v>
      </c>
      <c r="B73" s="974" t="s">
        <v>579</v>
      </c>
      <c r="C73" s="975"/>
      <c r="D73" s="975"/>
      <c r="E73" s="975"/>
      <c r="F73" s="975"/>
      <c r="G73" s="975"/>
      <c r="H73" s="975"/>
      <c r="I73" s="975"/>
      <c r="J73" s="975"/>
      <c r="K73" s="975"/>
      <c r="L73" s="975"/>
      <c r="M73" s="975"/>
      <c r="N73" s="975"/>
      <c r="O73" s="975"/>
      <c r="P73" s="976"/>
      <c r="Q73" s="977">
        <v>4300</v>
      </c>
      <c r="R73" s="971"/>
      <c r="S73" s="971"/>
      <c r="T73" s="971"/>
      <c r="U73" s="971"/>
      <c r="V73" s="971">
        <v>3691</v>
      </c>
      <c r="W73" s="971"/>
      <c r="X73" s="971"/>
      <c r="Y73" s="971"/>
      <c r="Z73" s="971"/>
      <c r="AA73" s="971">
        <v>609</v>
      </c>
      <c r="AB73" s="971"/>
      <c r="AC73" s="971"/>
      <c r="AD73" s="971"/>
      <c r="AE73" s="971"/>
      <c r="AF73" s="971">
        <v>609</v>
      </c>
      <c r="AG73" s="971"/>
      <c r="AH73" s="971"/>
      <c r="AI73" s="971"/>
      <c r="AJ73" s="971"/>
      <c r="AK73" s="971">
        <v>5</v>
      </c>
      <c r="AL73" s="971"/>
      <c r="AM73" s="971"/>
      <c r="AN73" s="971"/>
      <c r="AO73" s="971"/>
      <c r="AP73" s="981" t="s">
        <v>585</v>
      </c>
      <c r="AQ73" s="979"/>
      <c r="AR73" s="979"/>
      <c r="AS73" s="979"/>
      <c r="AT73" s="980"/>
      <c r="AU73" s="981" t="s">
        <v>585</v>
      </c>
      <c r="AV73" s="979"/>
      <c r="AW73" s="979"/>
      <c r="AX73" s="979"/>
      <c r="AY73" s="980"/>
      <c r="AZ73" s="972"/>
      <c r="BA73" s="972"/>
      <c r="BB73" s="972"/>
      <c r="BC73" s="972"/>
      <c r="BD73" s="973"/>
      <c r="BE73" s="241"/>
      <c r="BF73" s="241"/>
      <c r="BG73" s="241"/>
      <c r="BH73" s="241"/>
      <c r="BI73" s="241"/>
      <c r="BJ73" s="241"/>
      <c r="BK73" s="241"/>
      <c r="BL73" s="241"/>
      <c r="BM73" s="241"/>
      <c r="BN73" s="241"/>
      <c r="BO73" s="241"/>
      <c r="BP73" s="241"/>
      <c r="BQ73" s="238">
        <v>67</v>
      </c>
      <c r="BR73" s="243"/>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30"/>
    </row>
    <row r="74" spans="1:131" ht="26.25" customHeight="1" x14ac:dyDescent="0.15">
      <c r="A74" s="238">
        <v>7</v>
      </c>
      <c r="B74" s="974" t="s">
        <v>580</v>
      </c>
      <c r="C74" s="975"/>
      <c r="D74" s="975"/>
      <c r="E74" s="975"/>
      <c r="F74" s="975"/>
      <c r="G74" s="975"/>
      <c r="H74" s="975"/>
      <c r="I74" s="975"/>
      <c r="J74" s="975"/>
      <c r="K74" s="975"/>
      <c r="L74" s="975"/>
      <c r="M74" s="975"/>
      <c r="N74" s="975"/>
      <c r="O74" s="975"/>
      <c r="P74" s="976"/>
      <c r="Q74" s="977">
        <v>159</v>
      </c>
      <c r="R74" s="971"/>
      <c r="S74" s="971"/>
      <c r="T74" s="971"/>
      <c r="U74" s="971"/>
      <c r="V74" s="971">
        <v>134</v>
      </c>
      <c r="W74" s="971"/>
      <c r="X74" s="971"/>
      <c r="Y74" s="971"/>
      <c r="Z74" s="971"/>
      <c r="AA74" s="971">
        <v>24</v>
      </c>
      <c r="AB74" s="971"/>
      <c r="AC74" s="971"/>
      <c r="AD74" s="971"/>
      <c r="AE74" s="971"/>
      <c r="AF74" s="971">
        <v>24</v>
      </c>
      <c r="AG74" s="971"/>
      <c r="AH74" s="971"/>
      <c r="AI74" s="971"/>
      <c r="AJ74" s="971"/>
      <c r="AK74" s="981">
        <v>9</v>
      </c>
      <c r="AL74" s="979"/>
      <c r="AM74" s="979"/>
      <c r="AN74" s="979"/>
      <c r="AO74" s="980"/>
      <c r="AP74" s="981" t="s">
        <v>585</v>
      </c>
      <c r="AQ74" s="979"/>
      <c r="AR74" s="979"/>
      <c r="AS74" s="979"/>
      <c r="AT74" s="980"/>
      <c r="AU74" s="981" t="s">
        <v>585</v>
      </c>
      <c r="AV74" s="979"/>
      <c r="AW74" s="979"/>
      <c r="AX74" s="979"/>
      <c r="AY74" s="980"/>
      <c r="AZ74" s="972"/>
      <c r="BA74" s="972"/>
      <c r="BB74" s="972"/>
      <c r="BC74" s="972"/>
      <c r="BD74" s="973"/>
      <c r="BE74" s="241"/>
      <c r="BF74" s="241"/>
      <c r="BG74" s="241"/>
      <c r="BH74" s="241"/>
      <c r="BI74" s="241"/>
      <c r="BJ74" s="241"/>
      <c r="BK74" s="241"/>
      <c r="BL74" s="241"/>
      <c r="BM74" s="241"/>
      <c r="BN74" s="241"/>
      <c r="BO74" s="241"/>
      <c r="BP74" s="241"/>
      <c r="BQ74" s="238">
        <v>68</v>
      </c>
      <c r="BR74" s="243"/>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30"/>
    </row>
    <row r="75" spans="1:131" ht="26.25" customHeight="1" x14ac:dyDescent="0.15">
      <c r="A75" s="238">
        <v>8</v>
      </c>
      <c r="B75" s="974" t="s">
        <v>581</v>
      </c>
      <c r="C75" s="975"/>
      <c r="D75" s="975"/>
      <c r="E75" s="975"/>
      <c r="F75" s="975"/>
      <c r="G75" s="975"/>
      <c r="H75" s="975"/>
      <c r="I75" s="975"/>
      <c r="J75" s="975"/>
      <c r="K75" s="975"/>
      <c r="L75" s="975"/>
      <c r="M75" s="975"/>
      <c r="N75" s="975"/>
      <c r="O75" s="975"/>
      <c r="P75" s="976"/>
      <c r="Q75" s="978">
        <v>445</v>
      </c>
      <c r="R75" s="979"/>
      <c r="S75" s="979"/>
      <c r="T75" s="979"/>
      <c r="U75" s="980"/>
      <c r="V75" s="981">
        <v>392</v>
      </c>
      <c r="W75" s="979"/>
      <c r="X75" s="979"/>
      <c r="Y75" s="979"/>
      <c r="Z75" s="980"/>
      <c r="AA75" s="981">
        <v>54</v>
      </c>
      <c r="AB75" s="979"/>
      <c r="AC75" s="979"/>
      <c r="AD75" s="979"/>
      <c r="AE75" s="980"/>
      <c r="AF75" s="981">
        <v>245</v>
      </c>
      <c r="AG75" s="979"/>
      <c r="AH75" s="979"/>
      <c r="AI75" s="979"/>
      <c r="AJ75" s="980"/>
      <c r="AK75" s="981">
        <v>451</v>
      </c>
      <c r="AL75" s="979"/>
      <c r="AM75" s="979"/>
      <c r="AN75" s="979"/>
      <c r="AO75" s="980"/>
      <c r="AP75" s="971">
        <v>1714</v>
      </c>
      <c r="AQ75" s="971"/>
      <c r="AR75" s="971"/>
      <c r="AS75" s="971"/>
      <c r="AT75" s="971"/>
      <c r="AU75" s="981">
        <v>296</v>
      </c>
      <c r="AV75" s="979"/>
      <c r="AW75" s="979"/>
      <c r="AX75" s="979"/>
      <c r="AY75" s="980"/>
      <c r="AZ75" s="972"/>
      <c r="BA75" s="972"/>
      <c r="BB75" s="972"/>
      <c r="BC75" s="972"/>
      <c r="BD75" s="973"/>
      <c r="BE75" s="241"/>
      <c r="BF75" s="241"/>
      <c r="BG75" s="241"/>
      <c r="BH75" s="241"/>
      <c r="BI75" s="241"/>
      <c r="BJ75" s="241"/>
      <c r="BK75" s="241"/>
      <c r="BL75" s="241"/>
      <c r="BM75" s="241"/>
      <c r="BN75" s="241"/>
      <c r="BO75" s="241"/>
      <c r="BP75" s="241"/>
      <c r="BQ75" s="238">
        <v>69</v>
      </c>
      <c r="BR75" s="243"/>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30"/>
    </row>
    <row r="76" spans="1:131" ht="26.25" customHeight="1" x14ac:dyDescent="0.15">
      <c r="A76" s="238">
        <v>9</v>
      </c>
      <c r="B76" s="974" t="s">
        <v>582</v>
      </c>
      <c r="C76" s="975"/>
      <c r="D76" s="975"/>
      <c r="E76" s="975"/>
      <c r="F76" s="975"/>
      <c r="G76" s="975"/>
      <c r="H76" s="975"/>
      <c r="I76" s="975"/>
      <c r="J76" s="975"/>
      <c r="K76" s="975"/>
      <c r="L76" s="975"/>
      <c r="M76" s="975"/>
      <c r="N76" s="975"/>
      <c r="O76" s="975"/>
      <c r="P76" s="976"/>
      <c r="Q76" s="978">
        <v>22</v>
      </c>
      <c r="R76" s="979"/>
      <c r="S76" s="979"/>
      <c r="T76" s="979"/>
      <c r="U76" s="980"/>
      <c r="V76" s="981">
        <v>13</v>
      </c>
      <c r="W76" s="979"/>
      <c r="X76" s="979"/>
      <c r="Y76" s="979"/>
      <c r="Z76" s="980"/>
      <c r="AA76" s="981">
        <v>9</v>
      </c>
      <c r="AB76" s="979"/>
      <c r="AC76" s="979"/>
      <c r="AD76" s="979"/>
      <c r="AE76" s="980"/>
      <c r="AF76" s="981">
        <v>9</v>
      </c>
      <c r="AG76" s="979"/>
      <c r="AH76" s="979"/>
      <c r="AI76" s="979"/>
      <c r="AJ76" s="980"/>
      <c r="AK76" s="981" t="s">
        <v>585</v>
      </c>
      <c r="AL76" s="979"/>
      <c r="AM76" s="979"/>
      <c r="AN76" s="979"/>
      <c r="AO76" s="980"/>
      <c r="AP76" s="981" t="s">
        <v>585</v>
      </c>
      <c r="AQ76" s="979"/>
      <c r="AR76" s="979"/>
      <c r="AS76" s="979"/>
      <c r="AT76" s="980"/>
      <c r="AU76" s="981" t="s">
        <v>585</v>
      </c>
      <c r="AV76" s="979"/>
      <c r="AW76" s="979"/>
      <c r="AX76" s="979"/>
      <c r="AY76" s="980"/>
      <c r="AZ76" s="972"/>
      <c r="BA76" s="972"/>
      <c r="BB76" s="972"/>
      <c r="BC76" s="972"/>
      <c r="BD76" s="973"/>
      <c r="BE76" s="241"/>
      <c r="BF76" s="241"/>
      <c r="BG76" s="241"/>
      <c r="BH76" s="241"/>
      <c r="BI76" s="241"/>
      <c r="BJ76" s="241"/>
      <c r="BK76" s="241"/>
      <c r="BL76" s="241"/>
      <c r="BM76" s="241"/>
      <c r="BN76" s="241"/>
      <c r="BO76" s="241"/>
      <c r="BP76" s="241"/>
      <c r="BQ76" s="238">
        <v>70</v>
      </c>
      <c r="BR76" s="243"/>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30"/>
    </row>
    <row r="77" spans="1:131" ht="26.25" customHeight="1" x14ac:dyDescent="0.15">
      <c r="A77" s="238">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41"/>
      <c r="BF77" s="241"/>
      <c r="BG77" s="241"/>
      <c r="BH77" s="241"/>
      <c r="BI77" s="241"/>
      <c r="BJ77" s="241"/>
      <c r="BK77" s="241"/>
      <c r="BL77" s="241"/>
      <c r="BM77" s="241"/>
      <c r="BN77" s="241"/>
      <c r="BO77" s="241"/>
      <c r="BP77" s="241"/>
      <c r="BQ77" s="238">
        <v>71</v>
      </c>
      <c r="BR77" s="243"/>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30"/>
    </row>
    <row r="78" spans="1:131" ht="26.25" customHeight="1" x14ac:dyDescent="0.15">
      <c r="A78" s="238">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41"/>
      <c r="BF78" s="241"/>
      <c r="BG78" s="241"/>
      <c r="BH78" s="241"/>
      <c r="BI78" s="241"/>
      <c r="BJ78" s="230"/>
      <c r="BK78" s="230"/>
      <c r="BL78" s="230"/>
      <c r="BM78" s="230"/>
      <c r="BN78" s="230"/>
      <c r="BO78" s="241"/>
      <c r="BP78" s="241"/>
      <c r="BQ78" s="238">
        <v>72</v>
      </c>
      <c r="BR78" s="243"/>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30"/>
    </row>
    <row r="79" spans="1:131" ht="26.25" customHeight="1" x14ac:dyDescent="0.15">
      <c r="A79" s="238">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41"/>
      <c r="BF79" s="241"/>
      <c r="BG79" s="241"/>
      <c r="BH79" s="241"/>
      <c r="BI79" s="241"/>
      <c r="BJ79" s="230"/>
      <c r="BK79" s="230"/>
      <c r="BL79" s="230"/>
      <c r="BM79" s="230"/>
      <c r="BN79" s="230"/>
      <c r="BO79" s="241"/>
      <c r="BP79" s="241"/>
      <c r="BQ79" s="238">
        <v>73</v>
      </c>
      <c r="BR79" s="243"/>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30"/>
    </row>
    <row r="80" spans="1:131" ht="26.25" customHeight="1" x14ac:dyDescent="0.15">
      <c r="A80" s="238">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41"/>
      <c r="BF80" s="241"/>
      <c r="BG80" s="241"/>
      <c r="BH80" s="241"/>
      <c r="BI80" s="241"/>
      <c r="BJ80" s="241"/>
      <c r="BK80" s="241"/>
      <c r="BL80" s="241"/>
      <c r="BM80" s="241"/>
      <c r="BN80" s="241"/>
      <c r="BO80" s="241"/>
      <c r="BP80" s="241"/>
      <c r="BQ80" s="238">
        <v>74</v>
      </c>
      <c r="BR80" s="243"/>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30"/>
    </row>
    <row r="81" spans="1:131" ht="26.25" customHeight="1" x14ac:dyDescent="0.15">
      <c r="A81" s="238">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41"/>
      <c r="BF81" s="241"/>
      <c r="BG81" s="241"/>
      <c r="BH81" s="241"/>
      <c r="BI81" s="241"/>
      <c r="BJ81" s="241"/>
      <c r="BK81" s="241"/>
      <c r="BL81" s="241"/>
      <c r="BM81" s="241"/>
      <c r="BN81" s="241"/>
      <c r="BO81" s="241"/>
      <c r="BP81" s="241"/>
      <c r="BQ81" s="238">
        <v>75</v>
      </c>
      <c r="BR81" s="243"/>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30"/>
    </row>
    <row r="82" spans="1:131" ht="26.25" customHeight="1" x14ac:dyDescent="0.15">
      <c r="A82" s="238">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41"/>
      <c r="BF82" s="241"/>
      <c r="BG82" s="241"/>
      <c r="BH82" s="241"/>
      <c r="BI82" s="241"/>
      <c r="BJ82" s="241"/>
      <c r="BK82" s="241"/>
      <c r="BL82" s="241"/>
      <c r="BM82" s="241"/>
      <c r="BN82" s="241"/>
      <c r="BO82" s="241"/>
      <c r="BP82" s="241"/>
      <c r="BQ82" s="238">
        <v>76</v>
      </c>
      <c r="BR82" s="243"/>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30"/>
    </row>
    <row r="83" spans="1:131" ht="26.25" customHeight="1" x14ac:dyDescent="0.15">
      <c r="A83" s="238">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41"/>
      <c r="BF83" s="241"/>
      <c r="BG83" s="241"/>
      <c r="BH83" s="241"/>
      <c r="BI83" s="241"/>
      <c r="BJ83" s="241"/>
      <c r="BK83" s="241"/>
      <c r="BL83" s="241"/>
      <c r="BM83" s="241"/>
      <c r="BN83" s="241"/>
      <c r="BO83" s="241"/>
      <c r="BP83" s="241"/>
      <c r="BQ83" s="238">
        <v>77</v>
      </c>
      <c r="BR83" s="243"/>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30"/>
    </row>
    <row r="84" spans="1:131" ht="26.25" customHeight="1" x14ac:dyDescent="0.15">
      <c r="A84" s="238">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41"/>
      <c r="BF84" s="241"/>
      <c r="BG84" s="241"/>
      <c r="BH84" s="241"/>
      <c r="BI84" s="241"/>
      <c r="BJ84" s="241"/>
      <c r="BK84" s="241"/>
      <c r="BL84" s="241"/>
      <c r="BM84" s="241"/>
      <c r="BN84" s="241"/>
      <c r="BO84" s="241"/>
      <c r="BP84" s="241"/>
      <c r="BQ84" s="238">
        <v>78</v>
      </c>
      <c r="BR84" s="243"/>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30"/>
    </row>
    <row r="85" spans="1:131" ht="26.25" customHeight="1" x14ac:dyDescent="0.15">
      <c r="A85" s="238">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41"/>
      <c r="BF85" s="241"/>
      <c r="BG85" s="241"/>
      <c r="BH85" s="241"/>
      <c r="BI85" s="241"/>
      <c r="BJ85" s="241"/>
      <c r="BK85" s="241"/>
      <c r="BL85" s="241"/>
      <c r="BM85" s="241"/>
      <c r="BN85" s="241"/>
      <c r="BO85" s="241"/>
      <c r="BP85" s="241"/>
      <c r="BQ85" s="238">
        <v>79</v>
      </c>
      <c r="BR85" s="243"/>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30"/>
    </row>
    <row r="86" spans="1:131" ht="26.25" customHeight="1" x14ac:dyDescent="0.15">
      <c r="A86" s="238">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41"/>
      <c r="BF86" s="241"/>
      <c r="BG86" s="241"/>
      <c r="BH86" s="241"/>
      <c r="BI86" s="241"/>
      <c r="BJ86" s="241"/>
      <c r="BK86" s="241"/>
      <c r="BL86" s="241"/>
      <c r="BM86" s="241"/>
      <c r="BN86" s="241"/>
      <c r="BO86" s="241"/>
      <c r="BP86" s="241"/>
      <c r="BQ86" s="238">
        <v>80</v>
      </c>
      <c r="BR86" s="243"/>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30"/>
    </row>
    <row r="87" spans="1:131" ht="26.25" customHeight="1" x14ac:dyDescent="0.15">
      <c r="A87" s="244">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41"/>
      <c r="BF87" s="241"/>
      <c r="BG87" s="241"/>
      <c r="BH87" s="241"/>
      <c r="BI87" s="241"/>
      <c r="BJ87" s="241"/>
      <c r="BK87" s="241"/>
      <c r="BL87" s="241"/>
      <c r="BM87" s="241"/>
      <c r="BN87" s="241"/>
      <c r="BO87" s="241"/>
      <c r="BP87" s="241"/>
      <c r="BQ87" s="238">
        <v>81</v>
      </c>
      <c r="BR87" s="243"/>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30"/>
    </row>
    <row r="88" spans="1:131" ht="26.25" customHeight="1" thickBot="1" x14ac:dyDescent="0.2">
      <c r="A88" s="240" t="s">
        <v>392</v>
      </c>
      <c r="B88" s="937" t="s">
        <v>420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6134</v>
      </c>
      <c r="AG88" s="959"/>
      <c r="AH88" s="959"/>
      <c r="AI88" s="959"/>
      <c r="AJ88" s="959"/>
      <c r="AK88" s="963"/>
      <c r="AL88" s="963"/>
      <c r="AM88" s="963"/>
      <c r="AN88" s="963"/>
      <c r="AO88" s="963"/>
      <c r="AP88" s="959">
        <v>2783</v>
      </c>
      <c r="AQ88" s="959"/>
      <c r="AR88" s="959"/>
      <c r="AS88" s="959"/>
      <c r="AT88" s="959"/>
      <c r="AU88" s="959">
        <v>394</v>
      </c>
      <c r="AV88" s="959"/>
      <c r="AW88" s="959"/>
      <c r="AX88" s="959"/>
      <c r="AY88" s="959"/>
      <c r="AZ88" s="960"/>
      <c r="BA88" s="960"/>
      <c r="BB88" s="960"/>
      <c r="BC88" s="960"/>
      <c r="BD88" s="961"/>
      <c r="BE88" s="241"/>
      <c r="BF88" s="241"/>
      <c r="BG88" s="241"/>
      <c r="BH88" s="241"/>
      <c r="BI88" s="241"/>
      <c r="BJ88" s="241"/>
      <c r="BK88" s="241"/>
      <c r="BL88" s="241"/>
      <c r="BM88" s="241"/>
      <c r="BN88" s="241"/>
      <c r="BO88" s="241"/>
      <c r="BP88" s="241"/>
      <c r="BQ88" s="238">
        <v>82</v>
      </c>
      <c r="BR88" s="243"/>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392</v>
      </c>
      <c r="BR102" s="937" t="s">
        <v>421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156</v>
      </c>
      <c r="CS102" s="953"/>
      <c r="CT102" s="953"/>
      <c r="CU102" s="953"/>
      <c r="CV102" s="954"/>
      <c r="CW102" s="952" t="s">
        <v>585</v>
      </c>
      <c r="CX102" s="953"/>
      <c r="CY102" s="953"/>
      <c r="CZ102" s="953"/>
      <c r="DA102" s="954"/>
      <c r="DB102" s="952">
        <v>293</v>
      </c>
      <c r="DC102" s="953"/>
      <c r="DD102" s="953"/>
      <c r="DE102" s="953"/>
      <c r="DF102" s="954"/>
      <c r="DG102" s="952" t="s">
        <v>585</v>
      </c>
      <c r="DH102" s="953"/>
      <c r="DI102" s="953"/>
      <c r="DJ102" s="953"/>
      <c r="DK102" s="954"/>
      <c r="DL102" s="952" t="s">
        <v>585</v>
      </c>
      <c r="DM102" s="953"/>
      <c r="DN102" s="953"/>
      <c r="DO102" s="953"/>
      <c r="DP102" s="954"/>
      <c r="DQ102" s="952" t="s">
        <v>585</v>
      </c>
      <c r="DR102" s="953"/>
      <c r="DS102" s="953"/>
      <c r="DT102" s="953"/>
      <c r="DU102" s="954"/>
      <c r="DV102" s="937"/>
      <c r="DW102" s="938"/>
      <c r="DX102" s="938"/>
      <c r="DY102" s="938"/>
      <c r="DZ102" s="939"/>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40" t="s">
        <v>422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41" t="s">
        <v>423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424</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425</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42" t="s">
        <v>426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427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30" customFormat="1" ht="26.25" customHeight="1" x14ac:dyDescent="0.15">
      <c r="A109" s="895" t="s">
        <v>428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429</v>
      </c>
      <c r="AB109" s="896"/>
      <c r="AC109" s="896"/>
      <c r="AD109" s="896"/>
      <c r="AE109" s="897"/>
      <c r="AF109" s="898" t="s">
        <v>430</v>
      </c>
      <c r="AG109" s="896"/>
      <c r="AH109" s="896"/>
      <c r="AI109" s="896"/>
      <c r="AJ109" s="897"/>
      <c r="AK109" s="898" t="s">
        <v>310</v>
      </c>
      <c r="AL109" s="896"/>
      <c r="AM109" s="896"/>
      <c r="AN109" s="896"/>
      <c r="AO109" s="897"/>
      <c r="AP109" s="898" t="s">
        <v>431</v>
      </c>
      <c r="AQ109" s="896"/>
      <c r="AR109" s="896"/>
      <c r="AS109" s="896"/>
      <c r="AT109" s="929"/>
      <c r="AU109" s="895" t="s">
        <v>428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429</v>
      </c>
      <c r="BR109" s="896"/>
      <c r="BS109" s="896"/>
      <c r="BT109" s="896"/>
      <c r="BU109" s="897"/>
      <c r="BV109" s="898" t="s">
        <v>430</v>
      </c>
      <c r="BW109" s="896"/>
      <c r="BX109" s="896"/>
      <c r="BY109" s="896"/>
      <c r="BZ109" s="897"/>
      <c r="CA109" s="898" t="s">
        <v>310</v>
      </c>
      <c r="CB109" s="896"/>
      <c r="CC109" s="896"/>
      <c r="CD109" s="896"/>
      <c r="CE109" s="897"/>
      <c r="CF109" s="936" t="s">
        <v>431</v>
      </c>
      <c r="CG109" s="936"/>
      <c r="CH109" s="936"/>
      <c r="CI109" s="936"/>
      <c r="CJ109" s="936"/>
      <c r="CK109" s="898" t="s">
        <v>432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429</v>
      </c>
      <c r="DH109" s="896"/>
      <c r="DI109" s="896"/>
      <c r="DJ109" s="896"/>
      <c r="DK109" s="897"/>
      <c r="DL109" s="898" t="s">
        <v>430</v>
      </c>
      <c r="DM109" s="896"/>
      <c r="DN109" s="896"/>
      <c r="DO109" s="896"/>
      <c r="DP109" s="897"/>
      <c r="DQ109" s="898" t="s">
        <v>310</v>
      </c>
      <c r="DR109" s="896"/>
      <c r="DS109" s="896"/>
      <c r="DT109" s="896"/>
      <c r="DU109" s="897"/>
      <c r="DV109" s="898" t="s">
        <v>431</v>
      </c>
      <c r="DW109" s="896"/>
      <c r="DX109" s="896"/>
      <c r="DY109" s="896"/>
      <c r="DZ109" s="929"/>
    </row>
    <row r="110" spans="1:131" s="230" customFormat="1" ht="26.25" customHeight="1" x14ac:dyDescent="0.15">
      <c r="A110" s="807" t="s">
        <v>433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319346</v>
      </c>
      <c r="AB110" s="889"/>
      <c r="AC110" s="889"/>
      <c r="AD110" s="889"/>
      <c r="AE110" s="890"/>
      <c r="AF110" s="891">
        <v>432369</v>
      </c>
      <c r="AG110" s="889"/>
      <c r="AH110" s="889"/>
      <c r="AI110" s="889"/>
      <c r="AJ110" s="890"/>
      <c r="AK110" s="891">
        <v>306513</v>
      </c>
      <c r="AL110" s="889"/>
      <c r="AM110" s="889"/>
      <c r="AN110" s="889"/>
      <c r="AO110" s="890"/>
      <c r="AP110" s="892">
        <v>13</v>
      </c>
      <c r="AQ110" s="893"/>
      <c r="AR110" s="893"/>
      <c r="AS110" s="893"/>
      <c r="AT110" s="894"/>
      <c r="AU110" s="930" t="s">
        <v>75</v>
      </c>
      <c r="AV110" s="931"/>
      <c r="AW110" s="931"/>
      <c r="AX110" s="931"/>
      <c r="AY110" s="931"/>
      <c r="AZ110" s="860" t="s">
        <v>434</v>
      </c>
      <c r="BA110" s="808"/>
      <c r="BB110" s="808"/>
      <c r="BC110" s="808"/>
      <c r="BD110" s="808"/>
      <c r="BE110" s="808"/>
      <c r="BF110" s="808"/>
      <c r="BG110" s="808"/>
      <c r="BH110" s="808"/>
      <c r="BI110" s="808"/>
      <c r="BJ110" s="808"/>
      <c r="BK110" s="808"/>
      <c r="BL110" s="808"/>
      <c r="BM110" s="808"/>
      <c r="BN110" s="808"/>
      <c r="BO110" s="808"/>
      <c r="BP110" s="809"/>
      <c r="BQ110" s="861">
        <v>3529146</v>
      </c>
      <c r="BR110" s="842"/>
      <c r="BS110" s="842"/>
      <c r="BT110" s="842"/>
      <c r="BU110" s="842"/>
      <c r="BV110" s="842">
        <v>3361563</v>
      </c>
      <c r="BW110" s="842"/>
      <c r="BX110" s="842"/>
      <c r="BY110" s="842"/>
      <c r="BZ110" s="842"/>
      <c r="CA110" s="842">
        <v>3185052</v>
      </c>
      <c r="CB110" s="842"/>
      <c r="CC110" s="842"/>
      <c r="CD110" s="842"/>
      <c r="CE110" s="842"/>
      <c r="CF110" s="866">
        <v>134.69999999999999</v>
      </c>
      <c r="CG110" s="867"/>
      <c r="CH110" s="867"/>
      <c r="CI110" s="867"/>
      <c r="CJ110" s="867"/>
      <c r="CK110" s="926" t="s">
        <v>435</v>
      </c>
      <c r="CL110" s="819"/>
      <c r="CM110" s="860" t="s">
        <v>436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129</v>
      </c>
      <c r="DH110" s="842"/>
      <c r="DI110" s="842"/>
      <c r="DJ110" s="842"/>
      <c r="DK110" s="842"/>
      <c r="DL110" s="842" t="s">
        <v>437</v>
      </c>
      <c r="DM110" s="842"/>
      <c r="DN110" s="842"/>
      <c r="DO110" s="842"/>
      <c r="DP110" s="842"/>
      <c r="DQ110" s="842" t="s">
        <v>438</v>
      </c>
      <c r="DR110" s="842"/>
      <c r="DS110" s="842"/>
      <c r="DT110" s="842"/>
      <c r="DU110" s="842"/>
      <c r="DV110" s="843" t="s">
        <v>129</v>
      </c>
      <c r="DW110" s="843"/>
      <c r="DX110" s="843"/>
      <c r="DY110" s="843"/>
      <c r="DZ110" s="844"/>
    </row>
    <row r="111" spans="1:131" s="230" customFormat="1" ht="26.25" customHeight="1" x14ac:dyDescent="0.15">
      <c r="A111" s="774" t="s">
        <v>439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129</v>
      </c>
      <c r="AB111" s="919"/>
      <c r="AC111" s="919"/>
      <c r="AD111" s="919"/>
      <c r="AE111" s="920"/>
      <c r="AF111" s="921" t="s">
        <v>129</v>
      </c>
      <c r="AG111" s="919"/>
      <c r="AH111" s="919"/>
      <c r="AI111" s="919"/>
      <c r="AJ111" s="920"/>
      <c r="AK111" s="921" t="s">
        <v>129</v>
      </c>
      <c r="AL111" s="919"/>
      <c r="AM111" s="919"/>
      <c r="AN111" s="919"/>
      <c r="AO111" s="920"/>
      <c r="AP111" s="922" t="s">
        <v>438</v>
      </c>
      <c r="AQ111" s="923"/>
      <c r="AR111" s="923"/>
      <c r="AS111" s="923"/>
      <c r="AT111" s="924"/>
      <c r="AU111" s="932"/>
      <c r="AV111" s="933"/>
      <c r="AW111" s="933"/>
      <c r="AX111" s="933"/>
      <c r="AY111" s="933"/>
      <c r="AZ111" s="815" t="s">
        <v>440</v>
      </c>
      <c r="BA111" s="752"/>
      <c r="BB111" s="752"/>
      <c r="BC111" s="752"/>
      <c r="BD111" s="752"/>
      <c r="BE111" s="752"/>
      <c r="BF111" s="752"/>
      <c r="BG111" s="752"/>
      <c r="BH111" s="752"/>
      <c r="BI111" s="752"/>
      <c r="BJ111" s="752"/>
      <c r="BK111" s="752"/>
      <c r="BL111" s="752"/>
      <c r="BM111" s="752"/>
      <c r="BN111" s="752"/>
      <c r="BO111" s="752"/>
      <c r="BP111" s="753"/>
      <c r="BQ111" s="816">
        <v>2671</v>
      </c>
      <c r="BR111" s="817"/>
      <c r="BS111" s="817"/>
      <c r="BT111" s="817"/>
      <c r="BU111" s="817"/>
      <c r="BV111" s="817">
        <v>2136</v>
      </c>
      <c r="BW111" s="817"/>
      <c r="BX111" s="817"/>
      <c r="BY111" s="817"/>
      <c r="BZ111" s="817"/>
      <c r="CA111" s="817">
        <v>1602</v>
      </c>
      <c r="CB111" s="817"/>
      <c r="CC111" s="817"/>
      <c r="CD111" s="817"/>
      <c r="CE111" s="817"/>
      <c r="CF111" s="875">
        <v>0.1</v>
      </c>
      <c r="CG111" s="876"/>
      <c r="CH111" s="876"/>
      <c r="CI111" s="876"/>
      <c r="CJ111" s="876"/>
      <c r="CK111" s="927"/>
      <c r="CL111" s="821"/>
      <c r="CM111" s="815" t="s">
        <v>441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129</v>
      </c>
      <c r="DH111" s="817"/>
      <c r="DI111" s="817"/>
      <c r="DJ111" s="817"/>
      <c r="DK111" s="817"/>
      <c r="DL111" s="817" t="s">
        <v>129</v>
      </c>
      <c r="DM111" s="817"/>
      <c r="DN111" s="817"/>
      <c r="DO111" s="817"/>
      <c r="DP111" s="817"/>
      <c r="DQ111" s="817" t="s">
        <v>129</v>
      </c>
      <c r="DR111" s="817"/>
      <c r="DS111" s="817"/>
      <c r="DT111" s="817"/>
      <c r="DU111" s="817"/>
      <c r="DV111" s="794" t="s">
        <v>129</v>
      </c>
      <c r="DW111" s="794"/>
      <c r="DX111" s="794"/>
      <c r="DY111" s="794"/>
      <c r="DZ111" s="795"/>
    </row>
    <row r="112" spans="1:131" s="230" customFormat="1" ht="26.25" customHeight="1" x14ac:dyDescent="0.15">
      <c r="A112" s="912" t="s">
        <v>442</v>
      </c>
      <c r="B112" s="913"/>
      <c r="C112" s="752" t="s">
        <v>443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438</v>
      </c>
      <c r="AB112" s="780"/>
      <c r="AC112" s="780"/>
      <c r="AD112" s="780"/>
      <c r="AE112" s="781"/>
      <c r="AF112" s="782" t="s">
        <v>438</v>
      </c>
      <c r="AG112" s="780"/>
      <c r="AH112" s="780"/>
      <c r="AI112" s="780"/>
      <c r="AJ112" s="781"/>
      <c r="AK112" s="782" t="s">
        <v>438</v>
      </c>
      <c r="AL112" s="780"/>
      <c r="AM112" s="780"/>
      <c r="AN112" s="780"/>
      <c r="AO112" s="781"/>
      <c r="AP112" s="824" t="s">
        <v>438</v>
      </c>
      <c r="AQ112" s="825"/>
      <c r="AR112" s="825"/>
      <c r="AS112" s="825"/>
      <c r="AT112" s="826"/>
      <c r="AU112" s="932"/>
      <c r="AV112" s="933"/>
      <c r="AW112" s="933"/>
      <c r="AX112" s="933"/>
      <c r="AY112" s="933"/>
      <c r="AZ112" s="815" t="s">
        <v>444</v>
      </c>
      <c r="BA112" s="752"/>
      <c r="BB112" s="752"/>
      <c r="BC112" s="752"/>
      <c r="BD112" s="752"/>
      <c r="BE112" s="752"/>
      <c r="BF112" s="752"/>
      <c r="BG112" s="752"/>
      <c r="BH112" s="752"/>
      <c r="BI112" s="752"/>
      <c r="BJ112" s="752"/>
      <c r="BK112" s="752"/>
      <c r="BL112" s="752"/>
      <c r="BM112" s="752"/>
      <c r="BN112" s="752"/>
      <c r="BO112" s="752"/>
      <c r="BP112" s="753"/>
      <c r="BQ112" s="816">
        <v>238895</v>
      </c>
      <c r="BR112" s="817"/>
      <c r="BS112" s="817"/>
      <c r="BT112" s="817"/>
      <c r="BU112" s="817"/>
      <c r="BV112" s="817">
        <v>491007</v>
      </c>
      <c r="BW112" s="817"/>
      <c r="BX112" s="817"/>
      <c r="BY112" s="817"/>
      <c r="BZ112" s="817"/>
      <c r="CA112" s="817">
        <v>598058</v>
      </c>
      <c r="CB112" s="817"/>
      <c r="CC112" s="817"/>
      <c r="CD112" s="817"/>
      <c r="CE112" s="817"/>
      <c r="CF112" s="875">
        <v>25.3</v>
      </c>
      <c r="CG112" s="876"/>
      <c r="CH112" s="876"/>
      <c r="CI112" s="876"/>
      <c r="CJ112" s="876"/>
      <c r="CK112" s="927"/>
      <c r="CL112" s="821"/>
      <c r="CM112" s="815" t="s">
        <v>445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129</v>
      </c>
      <c r="DH112" s="817"/>
      <c r="DI112" s="817"/>
      <c r="DJ112" s="817"/>
      <c r="DK112" s="817"/>
      <c r="DL112" s="817" t="s">
        <v>438</v>
      </c>
      <c r="DM112" s="817"/>
      <c r="DN112" s="817"/>
      <c r="DO112" s="817"/>
      <c r="DP112" s="817"/>
      <c r="DQ112" s="817" t="s">
        <v>129</v>
      </c>
      <c r="DR112" s="817"/>
      <c r="DS112" s="817"/>
      <c r="DT112" s="817"/>
      <c r="DU112" s="817"/>
      <c r="DV112" s="794" t="s">
        <v>129</v>
      </c>
      <c r="DW112" s="794"/>
      <c r="DX112" s="794"/>
      <c r="DY112" s="794"/>
      <c r="DZ112" s="795"/>
    </row>
    <row r="113" spans="1:130" s="230" customFormat="1" ht="26.25" customHeight="1" x14ac:dyDescent="0.15">
      <c r="A113" s="914"/>
      <c r="B113" s="915"/>
      <c r="C113" s="752" t="s">
        <v>446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15537</v>
      </c>
      <c r="AB113" s="919"/>
      <c r="AC113" s="919"/>
      <c r="AD113" s="919"/>
      <c r="AE113" s="920"/>
      <c r="AF113" s="921">
        <v>15538</v>
      </c>
      <c r="AG113" s="919"/>
      <c r="AH113" s="919"/>
      <c r="AI113" s="919"/>
      <c r="AJ113" s="920"/>
      <c r="AK113" s="921">
        <v>25304</v>
      </c>
      <c r="AL113" s="919"/>
      <c r="AM113" s="919"/>
      <c r="AN113" s="919"/>
      <c r="AO113" s="920"/>
      <c r="AP113" s="922">
        <v>1.1000000000000001</v>
      </c>
      <c r="AQ113" s="923"/>
      <c r="AR113" s="923"/>
      <c r="AS113" s="923"/>
      <c r="AT113" s="924"/>
      <c r="AU113" s="932"/>
      <c r="AV113" s="933"/>
      <c r="AW113" s="933"/>
      <c r="AX113" s="933"/>
      <c r="AY113" s="933"/>
      <c r="AZ113" s="815" t="s">
        <v>447</v>
      </c>
      <c r="BA113" s="752"/>
      <c r="BB113" s="752"/>
      <c r="BC113" s="752"/>
      <c r="BD113" s="752"/>
      <c r="BE113" s="752"/>
      <c r="BF113" s="752"/>
      <c r="BG113" s="752"/>
      <c r="BH113" s="752"/>
      <c r="BI113" s="752"/>
      <c r="BJ113" s="752"/>
      <c r="BK113" s="752"/>
      <c r="BL113" s="752"/>
      <c r="BM113" s="752"/>
      <c r="BN113" s="752"/>
      <c r="BO113" s="752"/>
      <c r="BP113" s="753"/>
      <c r="BQ113" s="816">
        <v>455002</v>
      </c>
      <c r="BR113" s="817"/>
      <c r="BS113" s="817"/>
      <c r="BT113" s="817"/>
      <c r="BU113" s="817"/>
      <c r="BV113" s="817">
        <v>431801</v>
      </c>
      <c r="BW113" s="817"/>
      <c r="BX113" s="817"/>
      <c r="BY113" s="817"/>
      <c r="BZ113" s="817"/>
      <c r="CA113" s="817">
        <v>394369</v>
      </c>
      <c r="CB113" s="817"/>
      <c r="CC113" s="817"/>
      <c r="CD113" s="817"/>
      <c r="CE113" s="817"/>
      <c r="CF113" s="875">
        <v>16.7</v>
      </c>
      <c r="CG113" s="876"/>
      <c r="CH113" s="876"/>
      <c r="CI113" s="876"/>
      <c r="CJ113" s="876"/>
      <c r="CK113" s="927"/>
      <c r="CL113" s="821"/>
      <c r="CM113" s="815" t="s">
        <v>448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437</v>
      </c>
      <c r="DH113" s="780"/>
      <c r="DI113" s="780"/>
      <c r="DJ113" s="780"/>
      <c r="DK113" s="781"/>
      <c r="DL113" s="782" t="s">
        <v>437</v>
      </c>
      <c r="DM113" s="780"/>
      <c r="DN113" s="780"/>
      <c r="DO113" s="780"/>
      <c r="DP113" s="781"/>
      <c r="DQ113" s="782" t="s">
        <v>129</v>
      </c>
      <c r="DR113" s="780"/>
      <c r="DS113" s="780"/>
      <c r="DT113" s="780"/>
      <c r="DU113" s="781"/>
      <c r="DV113" s="824" t="s">
        <v>129</v>
      </c>
      <c r="DW113" s="825"/>
      <c r="DX113" s="825"/>
      <c r="DY113" s="825"/>
      <c r="DZ113" s="826"/>
    </row>
    <row r="114" spans="1:130" s="230" customFormat="1" ht="26.25" customHeight="1" x14ac:dyDescent="0.15">
      <c r="A114" s="914"/>
      <c r="B114" s="915"/>
      <c r="C114" s="752" t="s">
        <v>449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51406</v>
      </c>
      <c r="AB114" s="780"/>
      <c r="AC114" s="780"/>
      <c r="AD114" s="780"/>
      <c r="AE114" s="781"/>
      <c r="AF114" s="782">
        <v>53188</v>
      </c>
      <c r="AG114" s="780"/>
      <c r="AH114" s="780"/>
      <c r="AI114" s="780"/>
      <c r="AJ114" s="781"/>
      <c r="AK114" s="782">
        <v>50723</v>
      </c>
      <c r="AL114" s="780"/>
      <c r="AM114" s="780"/>
      <c r="AN114" s="780"/>
      <c r="AO114" s="781"/>
      <c r="AP114" s="824">
        <v>2.1</v>
      </c>
      <c r="AQ114" s="825"/>
      <c r="AR114" s="825"/>
      <c r="AS114" s="825"/>
      <c r="AT114" s="826"/>
      <c r="AU114" s="932"/>
      <c r="AV114" s="933"/>
      <c r="AW114" s="933"/>
      <c r="AX114" s="933"/>
      <c r="AY114" s="933"/>
      <c r="AZ114" s="815" t="s">
        <v>450</v>
      </c>
      <c r="BA114" s="752"/>
      <c r="BB114" s="752"/>
      <c r="BC114" s="752"/>
      <c r="BD114" s="752"/>
      <c r="BE114" s="752"/>
      <c r="BF114" s="752"/>
      <c r="BG114" s="752"/>
      <c r="BH114" s="752"/>
      <c r="BI114" s="752"/>
      <c r="BJ114" s="752"/>
      <c r="BK114" s="752"/>
      <c r="BL114" s="752"/>
      <c r="BM114" s="752"/>
      <c r="BN114" s="752"/>
      <c r="BO114" s="752"/>
      <c r="BP114" s="753"/>
      <c r="BQ114" s="816">
        <v>1747300</v>
      </c>
      <c r="BR114" s="817"/>
      <c r="BS114" s="817"/>
      <c r="BT114" s="817"/>
      <c r="BU114" s="817"/>
      <c r="BV114" s="817">
        <v>1736786</v>
      </c>
      <c r="BW114" s="817"/>
      <c r="BX114" s="817"/>
      <c r="BY114" s="817"/>
      <c r="BZ114" s="817"/>
      <c r="CA114" s="817">
        <v>1741668</v>
      </c>
      <c r="CB114" s="817"/>
      <c r="CC114" s="817"/>
      <c r="CD114" s="817"/>
      <c r="CE114" s="817"/>
      <c r="CF114" s="875">
        <v>73.599999999999994</v>
      </c>
      <c r="CG114" s="876"/>
      <c r="CH114" s="876"/>
      <c r="CI114" s="876"/>
      <c r="CJ114" s="876"/>
      <c r="CK114" s="927"/>
      <c r="CL114" s="821"/>
      <c r="CM114" s="815" t="s">
        <v>451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129</v>
      </c>
      <c r="DH114" s="780"/>
      <c r="DI114" s="780"/>
      <c r="DJ114" s="780"/>
      <c r="DK114" s="781"/>
      <c r="DL114" s="782" t="s">
        <v>437</v>
      </c>
      <c r="DM114" s="780"/>
      <c r="DN114" s="780"/>
      <c r="DO114" s="780"/>
      <c r="DP114" s="781"/>
      <c r="DQ114" s="782" t="s">
        <v>129</v>
      </c>
      <c r="DR114" s="780"/>
      <c r="DS114" s="780"/>
      <c r="DT114" s="780"/>
      <c r="DU114" s="781"/>
      <c r="DV114" s="824" t="s">
        <v>129</v>
      </c>
      <c r="DW114" s="825"/>
      <c r="DX114" s="825"/>
      <c r="DY114" s="825"/>
      <c r="DZ114" s="826"/>
    </row>
    <row r="115" spans="1:130" s="230" customFormat="1" ht="26.25" customHeight="1" x14ac:dyDescent="0.15">
      <c r="A115" s="914"/>
      <c r="B115" s="915"/>
      <c r="C115" s="752" t="s">
        <v>452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568</v>
      </c>
      <c r="AB115" s="919"/>
      <c r="AC115" s="919"/>
      <c r="AD115" s="919"/>
      <c r="AE115" s="920"/>
      <c r="AF115" s="921">
        <v>563</v>
      </c>
      <c r="AG115" s="919"/>
      <c r="AH115" s="919"/>
      <c r="AI115" s="919"/>
      <c r="AJ115" s="920"/>
      <c r="AK115" s="921">
        <v>557</v>
      </c>
      <c r="AL115" s="919"/>
      <c r="AM115" s="919"/>
      <c r="AN115" s="919"/>
      <c r="AO115" s="920"/>
      <c r="AP115" s="922">
        <v>0</v>
      </c>
      <c r="AQ115" s="923"/>
      <c r="AR115" s="923"/>
      <c r="AS115" s="923"/>
      <c r="AT115" s="924"/>
      <c r="AU115" s="932"/>
      <c r="AV115" s="933"/>
      <c r="AW115" s="933"/>
      <c r="AX115" s="933"/>
      <c r="AY115" s="933"/>
      <c r="AZ115" s="815" t="s">
        <v>453</v>
      </c>
      <c r="BA115" s="752"/>
      <c r="BB115" s="752"/>
      <c r="BC115" s="752"/>
      <c r="BD115" s="752"/>
      <c r="BE115" s="752"/>
      <c r="BF115" s="752"/>
      <c r="BG115" s="752"/>
      <c r="BH115" s="752"/>
      <c r="BI115" s="752"/>
      <c r="BJ115" s="752"/>
      <c r="BK115" s="752"/>
      <c r="BL115" s="752"/>
      <c r="BM115" s="752"/>
      <c r="BN115" s="752"/>
      <c r="BO115" s="752"/>
      <c r="BP115" s="753"/>
      <c r="BQ115" s="816" t="s">
        <v>438</v>
      </c>
      <c r="BR115" s="817"/>
      <c r="BS115" s="817"/>
      <c r="BT115" s="817"/>
      <c r="BU115" s="817"/>
      <c r="BV115" s="817" t="s">
        <v>437</v>
      </c>
      <c r="BW115" s="817"/>
      <c r="BX115" s="817"/>
      <c r="BY115" s="817"/>
      <c r="BZ115" s="817"/>
      <c r="CA115" s="817" t="s">
        <v>438</v>
      </c>
      <c r="CB115" s="817"/>
      <c r="CC115" s="817"/>
      <c r="CD115" s="817"/>
      <c r="CE115" s="817"/>
      <c r="CF115" s="875" t="s">
        <v>129</v>
      </c>
      <c r="CG115" s="876"/>
      <c r="CH115" s="876"/>
      <c r="CI115" s="876"/>
      <c r="CJ115" s="876"/>
      <c r="CK115" s="927"/>
      <c r="CL115" s="821"/>
      <c r="CM115" s="815" t="s">
        <v>454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438</v>
      </c>
      <c r="DH115" s="780"/>
      <c r="DI115" s="780"/>
      <c r="DJ115" s="780"/>
      <c r="DK115" s="781"/>
      <c r="DL115" s="782" t="s">
        <v>437</v>
      </c>
      <c r="DM115" s="780"/>
      <c r="DN115" s="780"/>
      <c r="DO115" s="780"/>
      <c r="DP115" s="781"/>
      <c r="DQ115" s="782" t="s">
        <v>437</v>
      </c>
      <c r="DR115" s="780"/>
      <c r="DS115" s="780"/>
      <c r="DT115" s="780"/>
      <c r="DU115" s="781"/>
      <c r="DV115" s="824" t="s">
        <v>129</v>
      </c>
      <c r="DW115" s="825"/>
      <c r="DX115" s="825"/>
      <c r="DY115" s="825"/>
      <c r="DZ115" s="826"/>
    </row>
    <row r="116" spans="1:130" s="230" customFormat="1" ht="26.25" customHeight="1" x14ac:dyDescent="0.15">
      <c r="A116" s="916"/>
      <c r="B116" s="917"/>
      <c r="C116" s="839" t="s">
        <v>455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438</v>
      </c>
      <c r="AB116" s="780"/>
      <c r="AC116" s="780"/>
      <c r="AD116" s="780"/>
      <c r="AE116" s="781"/>
      <c r="AF116" s="782" t="s">
        <v>438</v>
      </c>
      <c r="AG116" s="780"/>
      <c r="AH116" s="780"/>
      <c r="AI116" s="780"/>
      <c r="AJ116" s="781"/>
      <c r="AK116" s="782" t="s">
        <v>129</v>
      </c>
      <c r="AL116" s="780"/>
      <c r="AM116" s="780"/>
      <c r="AN116" s="780"/>
      <c r="AO116" s="781"/>
      <c r="AP116" s="824" t="s">
        <v>437</v>
      </c>
      <c r="AQ116" s="825"/>
      <c r="AR116" s="825"/>
      <c r="AS116" s="825"/>
      <c r="AT116" s="826"/>
      <c r="AU116" s="932"/>
      <c r="AV116" s="933"/>
      <c r="AW116" s="933"/>
      <c r="AX116" s="933"/>
      <c r="AY116" s="933"/>
      <c r="AZ116" s="909" t="s">
        <v>456</v>
      </c>
      <c r="BA116" s="910"/>
      <c r="BB116" s="910"/>
      <c r="BC116" s="910"/>
      <c r="BD116" s="910"/>
      <c r="BE116" s="910"/>
      <c r="BF116" s="910"/>
      <c r="BG116" s="910"/>
      <c r="BH116" s="910"/>
      <c r="BI116" s="910"/>
      <c r="BJ116" s="910"/>
      <c r="BK116" s="910"/>
      <c r="BL116" s="910"/>
      <c r="BM116" s="910"/>
      <c r="BN116" s="910"/>
      <c r="BO116" s="910"/>
      <c r="BP116" s="911"/>
      <c r="BQ116" s="816" t="s">
        <v>437</v>
      </c>
      <c r="BR116" s="817"/>
      <c r="BS116" s="817"/>
      <c r="BT116" s="817"/>
      <c r="BU116" s="817"/>
      <c r="BV116" s="817" t="s">
        <v>129</v>
      </c>
      <c r="BW116" s="817"/>
      <c r="BX116" s="817"/>
      <c r="BY116" s="817"/>
      <c r="BZ116" s="817"/>
      <c r="CA116" s="817" t="s">
        <v>437</v>
      </c>
      <c r="CB116" s="817"/>
      <c r="CC116" s="817"/>
      <c r="CD116" s="817"/>
      <c r="CE116" s="817"/>
      <c r="CF116" s="875" t="s">
        <v>129</v>
      </c>
      <c r="CG116" s="876"/>
      <c r="CH116" s="876"/>
      <c r="CI116" s="876"/>
      <c r="CJ116" s="876"/>
      <c r="CK116" s="927"/>
      <c r="CL116" s="821"/>
      <c r="CM116" s="815" t="s">
        <v>457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2671</v>
      </c>
      <c r="DH116" s="780"/>
      <c r="DI116" s="780"/>
      <c r="DJ116" s="780"/>
      <c r="DK116" s="781"/>
      <c r="DL116" s="782">
        <v>2136</v>
      </c>
      <c r="DM116" s="780"/>
      <c r="DN116" s="780"/>
      <c r="DO116" s="780"/>
      <c r="DP116" s="781"/>
      <c r="DQ116" s="782">
        <v>1602</v>
      </c>
      <c r="DR116" s="780"/>
      <c r="DS116" s="780"/>
      <c r="DT116" s="780"/>
      <c r="DU116" s="781"/>
      <c r="DV116" s="824">
        <v>0.1</v>
      </c>
      <c r="DW116" s="825"/>
      <c r="DX116" s="825"/>
      <c r="DY116" s="825"/>
      <c r="DZ116" s="826"/>
    </row>
    <row r="117" spans="1:130" s="230" customFormat="1" ht="26.25" customHeight="1" x14ac:dyDescent="0.15">
      <c r="A117" s="895" t="s">
        <v>189</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458</v>
      </c>
      <c r="Z117" s="897"/>
      <c r="AA117" s="902">
        <v>386857</v>
      </c>
      <c r="AB117" s="903"/>
      <c r="AC117" s="903"/>
      <c r="AD117" s="903"/>
      <c r="AE117" s="904"/>
      <c r="AF117" s="905">
        <v>501658</v>
      </c>
      <c r="AG117" s="903"/>
      <c r="AH117" s="903"/>
      <c r="AI117" s="903"/>
      <c r="AJ117" s="904"/>
      <c r="AK117" s="905">
        <v>383097</v>
      </c>
      <c r="AL117" s="903"/>
      <c r="AM117" s="903"/>
      <c r="AN117" s="903"/>
      <c r="AO117" s="904"/>
      <c r="AP117" s="906"/>
      <c r="AQ117" s="907"/>
      <c r="AR117" s="907"/>
      <c r="AS117" s="907"/>
      <c r="AT117" s="908"/>
      <c r="AU117" s="932"/>
      <c r="AV117" s="933"/>
      <c r="AW117" s="933"/>
      <c r="AX117" s="933"/>
      <c r="AY117" s="933"/>
      <c r="AZ117" s="863" t="s">
        <v>459</v>
      </c>
      <c r="BA117" s="864"/>
      <c r="BB117" s="864"/>
      <c r="BC117" s="864"/>
      <c r="BD117" s="864"/>
      <c r="BE117" s="864"/>
      <c r="BF117" s="864"/>
      <c r="BG117" s="864"/>
      <c r="BH117" s="864"/>
      <c r="BI117" s="864"/>
      <c r="BJ117" s="864"/>
      <c r="BK117" s="864"/>
      <c r="BL117" s="864"/>
      <c r="BM117" s="864"/>
      <c r="BN117" s="864"/>
      <c r="BO117" s="864"/>
      <c r="BP117" s="865"/>
      <c r="BQ117" s="816" t="s">
        <v>129</v>
      </c>
      <c r="BR117" s="817"/>
      <c r="BS117" s="817"/>
      <c r="BT117" s="817"/>
      <c r="BU117" s="817"/>
      <c r="BV117" s="817" t="s">
        <v>437</v>
      </c>
      <c r="BW117" s="817"/>
      <c r="BX117" s="817"/>
      <c r="BY117" s="817"/>
      <c r="BZ117" s="817"/>
      <c r="CA117" s="817" t="s">
        <v>438</v>
      </c>
      <c r="CB117" s="817"/>
      <c r="CC117" s="817"/>
      <c r="CD117" s="817"/>
      <c r="CE117" s="817"/>
      <c r="CF117" s="875" t="s">
        <v>437</v>
      </c>
      <c r="CG117" s="876"/>
      <c r="CH117" s="876"/>
      <c r="CI117" s="876"/>
      <c r="CJ117" s="876"/>
      <c r="CK117" s="927"/>
      <c r="CL117" s="821"/>
      <c r="CM117" s="815" t="s">
        <v>460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438</v>
      </c>
      <c r="DH117" s="780"/>
      <c r="DI117" s="780"/>
      <c r="DJ117" s="780"/>
      <c r="DK117" s="781"/>
      <c r="DL117" s="782" t="s">
        <v>129</v>
      </c>
      <c r="DM117" s="780"/>
      <c r="DN117" s="780"/>
      <c r="DO117" s="780"/>
      <c r="DP117" s="781"/>
      <c r="DQ117" s="782" t="s">
        <v>129</v>
      </c>
      <c r="DR117" s="780"/>
      <c r="DS117" s="780"/>
      <c r="DT117" s="780"/>
      <c r="DU117" s="781"/>
      <c r="DV117" s="824" t="s">
        <v>438</v>
      </c>
      <c r="DW117" s="825"/>
      <c r="DX117" s="825"/>
      <c r="DY117" s="825"/>
      <c r="DZ117" s="826"/>
    </row>
    <row r="118" spans="1:130" s="230" customFormat="1" ht="26.25" customHeight="1" x14ac:dyDescent="0.15">
      <c r="A118" s="895" t="s">
        <v>432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429</v>
      </c>
      <c r="AB118" s="896"/>
      <c r="AC118" s="896"/>
      <c r="AD118" s="896"/>
      <c r="AE118" s="897"/>
      <c r="AF118" s="898" t="s">
        <v>430</v>
      </c>
      <c r="AG118" s="896"/>
      <c r="AH118" s="896"/>
      <c r="AI118" s="896"/>
      <c r="AJ118" s="897"/>
      <c r="AK118" s="898" t="s">
        <v>310</v>
      </c>
      <c r="AL118" s="896"/>
      <c r="AM118" s="896"/>
      <c r="AN118" s="896"/>
      <c r="AO118" s="897"/>
      <c r="AP118" s="899" t="s">
        <v>431</v>
      </c>
      <c r="AQ118" s="900"/>
      <c r="AR118" s="900"/>
      <c r="AS118" s="900"/>
      <c r="AT118" s="901"/>
      <c r="AU118" s="932"/>
      <c r="AV118" s="933"/>
      <c r="AW118" s="933"/>
      <c r="AX118" s="933"/>
      <c r="AY118" s="933"/>
      <c r="AZ118" s="838" t="s">
        <v>461</v>
      </c>
      <c r="BA118" s="839"/>
      <c r="BB118" s="839"/>
      <c r="BC118" s="839"/>
      <c r="BD118" s="839"/>
      <c r="BE118" s="839"/>
      <c r="BF118" s="839"/>
      <c r="BG118" s="839"/>
      <c r="BH118" s="839"/>
      <c r="BI118" s="839"/>
      <c r="BJ118" s="839"/>
      <c r="BK118" s="839"/>
      <c r="BL118" s="839"/>
      <c r="BM118" s="839"/>
      <c r="BN118" s="839"/>
      <c r="BO118" s="839"/>
      <c r="BP118" s="840"/>
      <c r="BQ118" s="879" t="s">
        <v>129</v>
      </c>
      <c r="BR118" s="845"/>
      <c r="BS118" s="845"/>
      <c r="BT118" s="845"/>
      <c r="BU118" s="845"/>
      <c r="BV118" s="845" t="s">
        <v>437</v>
      </c>
      <c r="BW118" s="845"/>
      <c r="BX118" s="845"/>
      <c r="BY118" s="845"/>
      <c r="BZ118" s="845"/>
      <c r="CA118" s="845" t="s">
        <v>437</v>
      </c>
      <c r="CB118" s="845"/>
      <c r="CC118" s="845"/>
      <c r="CD118" s="845"/>
      <c r="CE118" s="845"/>
      <c r="CF118" s="875" t="s">
        <v>129</v>
      </c>
      <c r="CG118" s="876"/>
      <c r="CH118" s="876"/>
      <c r="CI118" s="876"/>
      <c r="CJ118" s="876"/>
      <c r="CK118" s="927"/>
      <c r="CL118" s="821"/>
      <c r="CM118" s="815" t="s">
        <v>462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129</v>
      </c>
      <c r="DH118" s="780"/>
      <c r="DI118" s="780"/>
      <c r="DJ118" s="780"/>
      <c r="DK118" s="781"/>
      <c r="DL118" s="782" t="s">
        <v>129</v>
      </c>
      <c r="DM118" s="780"/>
      <c r="DN118" s="780"/>
      <c r="DO118" s="780"/>
      <c r="DP118" s="781"/>
      <c r="DQ118" s="782" t="s">
        <v>129</v>
      </c>
      <c r="DR118" s="780"/>
      <c r="DS118" s="780"/>
      <c r="DT118" s="780"/>
      <c r="DU118" s="781"/>
      <c r="DV118" s="824" t="s">
        <v>129</v>
      </c>
      <c r="DW118" s="825"/>
      <c r="DX118" s="825"/>
      <c r="DY118" s="825"/>
      <c r="DZ118" s="826"/>
    </row>
    <row r="119" spans="1:130" s="230" customFormat="1" ht="26.25" customHeight="1" x14ac:dyDescent="0.15">
      <c r="A119" s="818" t="s">
        <v>435</v>
      </c>
      <c r="B119" s="819"/>
      <c r="C119" s="860" t="s">
        <v>436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129</v>
      </c>
      <c r="AB119" s="889"/>
      <c r="AC119" s="889"/>
      <c r="AD119" s="889"/>
      <c r="AE119" s="890"/>
      <c r="AF119" s="891" t="s">
        <v>129</v>
      </c>
      <c r="AG119" s="889"/>
      <c r="AH119" s="889"/>
      <c r="AI119" s="889"/>
      <c r="AJ119" s="890"/>
      <c r="AK119" s="891" t="s">
        <v>437</v>
      </c>
      <c r="AL119" s="889"/>
      <c r="AM119" s="889"/>
      <c r="AN119" s="889"/>
      <c r="AO119" s="890"/>
      <c r="AP119" s="892" t="s">
        <v>438</v>
      </c>
      <c r="AQ119" s="893"/>
      <c r="AR119" s="893"/>
      <c r="AS119" s="893"/>
      <c r="AT119" s="894"/>
      <c r="AU119" s="934"/>
      <c r="AV119" s="935"/>
      <c r="AW119" s="935"/>
      <c r="AX119" s="935"/>
      <c r="AY119" s="935"/>
      <c r="AZ119" s="251" t="s">
        <v>189</v>
      </c>
      <c r="BA119" s="251"/>
      <c r="BB119" s="251"/>
      <c r="BC119" s="251"/>
      <c r="BD119" s="251"/>
      <c r="BE119" s="251"/>
      <c r="BF119" s="251"/>
      <c r="BG119" s="251"/>
      <c r="BH119" s="251"/>
      <c r="BI119" s="251"/>
      <c r="BJ119" s="251"/>
      <c r="BK119" s="251"/>
      <c r="BL119" s="251"/>
      <c r="BM119" s="251"/>
      <c r="BN119" s="251"/>
      <c r="BO119" s="877" t="s">
        <v>463</v>
      </c>
      <c r="BP119" s="878"/>
      <c r="BQ119" s="879">
        <v>5973014</v>
      </c>
      <c r="BR119" s="845"/>
      <c r="BS119" s="845"/>
      <c r="BT119" s="845"/>
      <c r="BU119" s="845"/>
      <c r="BV119" s="845">
        <v>6023293</v>
      </c>
      <c r="BW119" s="845"/>
      <c r="BX119" s="845"/>
      <c r="BY119" s="845"/>
      <c r="BZ119" s="845"/>
      <c r="CA119" s="845">
        <v>5920749</v>
      </c>
      <c r="CB119" s="845"/>
      <c r="CC119" s="845"/>
      <c r="CD119" s="845"/>
      <c r="CE119" s="845"/>
      <c r="CF119" s="748"/>
      <c r="CG119" s="749"/>
      <c r="CH119" s="749"/>
      <c r="CI119" s="749"/>
      <c r="CJ119" s="834"/>
      <c r="CK119" s="928"/>
      <c r="CL119" s="823"/>
      <c r="CM119" s="838" t="s">
        <v>464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437</v>
      </c>
      <c r="DH119" s="764"/>
      <c r="DI119" s="764"/>
      <c r="DJ119" s="764"/>
      <c r="DK119" s="765"/>
      <c r="DL119" s="766" t="s">
        <v>129</v>
      </c>
      <c r="DM119" s="764"/>
      <c r="DN119" s="764"/>
      <c r="DO119" s="764"/>
      <c r="DP119" s="765"/>
      <c r="DQ119" s="766" t="s">
        <v>129</v>
      </c>
      <c r="DR119" s="764"/>
      <c r="DS119" s="764"/>
      <c r="DT119" s="764"/>
      <c r="DU119" s="765"/>
      <c r="DV119" s="848" t="s">
        <v>129</v>
      </c>
      <c r="DW119" s="849"/>
      <c r="DX119" s="849"/>
      <c r="DY119" s="849"/>
      <c r="DZ119" s="850"/>
    </row>
    <row r="120" spans="1:130" s="230" customFormat="1" ht="26.25" customHeight="1" x14ac:dyDescent="0.15">
      <c r="A120" s="820"/>
      <c r="B120" s="821"/>
      <c r="C120" s="815" t="s">
        <v>441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438</v>
      </c>
      <c r="AB120" s="780"/>
      <c r="AC120" s="780"/>
      <c r="AD120" s="780"/>
      <c r="AE120" s="781"/>
      <c r="AF120" s="782" t="s">
        <v>438</v>
      </c>
      <c r="AG120" s="780"/>
      <c r="AH120" s="780"/>
      <c r="AI120" s="780"/>
      <c r="AJ120" s="781"/>
      <c r="AK120" s="782" t="s">
        <v>129</v>
      </c>
      <c r="AL120" s="780"/>
      <c r="AM120" s="780"/>
      <c r="AN120" s="780"/>
      <c r="AO120" s="781"/>
      <c r="AP120" s="824" t="s">
        <v>129</v>
      </c>
      <c r="AQ120" s="825"/>
      <c r="AR120" s="825"/>
      <c r="AS120" s="825"/>
      <c r="AT120" s="826"/>
      <c r="AU120" s="880" t="s">
        <v>465</v>
      </c>
      <c r="AV120" s="881"/>
      <c r="AW120" s="881"/>
      <c r="AX120" s="881"/>
      <c r="AY120" s="882"/>
      <c r="AZ120" s="860" t="s">
        <v>466</v>
      </c>
      <c r="BA120" s="808"/>
      <c r="BB120" s="808"/>
      <c r="BC120" s="808"/>
      <c r="BD120" s="808"/>
      <c r="BE120" s="808"/>
      <c r="BF120" s="808"/>
      <c r="BG120" s="808"/>
      <c r="BH120" s="808"/>
      <c r="BI120" s="808"/>
      <c r="BJ120" s="808"/>
      <c r="BK120" s="808"/>
      <c r="BL120" s="808"/>
      <c r="BM120" s="808"/>
      <c r="BN120" s="808"/>
      <c r="BO120" s="808"/>
      <c r="BP120" s="809"/>
      <c r="BQ120" s="861">
        <v>4395395</v>
      </c>
      <c r="BR120" s="842"/>
      <c r="BS120" s="842"/>
      <c r="BT120" s="842"/>
      <c r="BU120" s="842"/>
      <c r="BV120" s="842">
        <v>5153838</v>
      </c>
      <c r="BW120" s="842"/>
      <c r="BX120" s="842"/>
      <c r="BY120" s="842"/>
      <c r="BZ120" s="842"/>
      <c r="CA120" s="842">
        <v>5728368</v>
      </c>
      <c r="CB120" s="842"/>
      <c r="CC120" s="842"/>
      <c r="CD120" s="842"/>
      <c r="CE120" s="842"/>
      <c r="CF120" s="866">
        <v>242.2</v>
      </c>
      <c r="CG120" s="867"/>
      <c r="CH120" s="867"/>
      <c r="CI120" s="867"/>
      <c r="CJ120" s="867"/>
      <c r="CK120" s="868" t="s">
        <v>467</v>
      </c>
      <c r="CL120" s="852"/>
      <c r="CM120" s="852"/>
      <c r="CN120" s="852"/>
      <c r="CO120" s="853"/>
      <c r="CP120" s="872" t="s">
        <v>411</v>
      </c>
      <c r="CQ120" s="873"/>
      <c r="CR120" s="873"/>
      <c r="CS120" s="873"/>
      <c r="CT120" s="873"/>
      <c r="CU120" s="873"/>
      <c r="CV120" s="873"/>
      <c r="CW120" s="873"/>
      <c r="CX120" s="873"/>
      <c r="CY120" s="873"/>
      <c r="CZ120" s="873"/>
      <c r="DA120" s="873"/>
      <c r="DB120" s="873"/>
      <c r="DC120" s="873"/>
      <c r="DD120" s="873"/>
      <c r="DE120" s="873"/>
      <c r="DF120" s="874"/>
      <c r="DG120" s="861">
        <v>236695</v>
      </c>
      <c r="DH120" s="842"/>
      <c r="DI120" s="842"/>
      <c r="DJ120" s="842"/>
      <c r="DK120" s="842"/>
      <c r="DL120" s="842">
        <v>491007</v>
      </c>
      <c r="DM120" s="842"/>
      <c r="DN120" s="842"/>
      <c r="DO120" s="842"/>
      <c r="DP120" s="842"/>
      <c r="DQ120" s="842">
        <v>598058</v>
      </c>
      <c r="DR120" s="842"/>
      <c r="DS120" s="842"/>
      <c r="DT120" s="842"/>
      <c r="DU120" s="842"/>
      <c r="DV120" s="843">
        <v>25.3</v>
      </c>
      <c r="DW120" s="843"/>
      <c r="DX120" s="843"/>
      <c r="DY120" s="843"/>
      <c r="DZ120" s="844"/>
    </row>
    <row r="121" spans="1:130" s="230" customFormat="1" ht="26.25" customHeight="1" x14ac:dyDescent="0.15">
      <c r="A121" s="820"/>
      <c r="B121" s="821"/>
      <c r="C121" s="863" t="s">
        <v>468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129</v>
      </c>
      <c r="AB121" s="780"/>
      <c r="AC121" s="780"/>
      <c r="AD121" s="780"/>
      <c r="AE121" s="781"/>
      <c r="AF121" s="782" t="s">
        <v>129</v>
      </c>
      <c r="AG121" s="780"/>
      <c r="AH121" s="780"/>
      <c r="AI121" s="780"/>
      <c r="AJ121" s="781"/>
      <c r="AK121" s="782" t="s">
        <v>438</v>
      </c>
      <c r="AL121" s="780"/>
      <c r="AM121" s="780"/>
      <c r="AN121" s="780"/>
      <c r="AO121" s="781"/>
      <c r="AP121" s="824" t="s">
        <v>129</v>
      </c>
      <c r="AQ121" s="825"/>
      <c r="AR121" s="825"/>
      <c r="AS121" s="825"/>
      <c r="AT121" s="826"/>
      <c r="AU121" s="883"/>
      <c r="AV121" s="884"/>
      <c r="AW121" s="884"/>
      <c r="AX121" s="884"/>
      <c r="AY121" s="885"/>
      <c r="AZ121" s="815" t="s">
        <v>469</v>
      </c>
      <c r="BA121" s="752"/>
      <c r="BB121" s="752"/>
      <c r="BC121" s="752"/>
      <c r="BD121" s="752"/>
      <c r="BE121" s="752"/>
      <c r="BF121" s="752"/>
      <c r="BG121" s="752"/>
      <c r="BH121" s="752"/>
      <c r="BI121" s="752"/>
      <c r="BJ121" s="752"/>
      <c r="BK121" s="752"/>
      <c r="BL121" s="752"/>
      <c r="BM121" s="752"/>
      <c r="BN121" s="752"/>
      <c r="BO121" s="752"/>
      <c r="BP121" s="753"/>
      <c r="BQ121" s="816">
        <v>518399</v>
      </c>
      <c r="BR121" s="817"/>
      <c r="BS121" s="817"/>
      <c r="BT121" s="817"/>
      <c r="BU121" s="817"/>
      <c r="BV121" s="817">
        <v>16793</v>
      </c>
      <c r="BW121" s="817"/>
      <c r="BX121" s="817"/>
      <c r="BY121" s="817"/>
      <c r="BZ121" s="817"/>
      <c r="CA121" s="817">
        <v>8547</v>
      </c>
      <c r="CB121" s="817"/>
      <c r="CC121" s="817"/>
      <c r="CD121" s="817"/>
      <c r="CE121" s="817"/>
      <c r="CF121" s="875">
        <v>0.4</v>
      </c>
      <c r="CG121" s="876"/>
      <c r="CH121" s="876"/>
      <c r="CI121" s="876"/>
      <c r="CJ121" s="876"/>
      <c r="CK121" s="869"/>
      <c r="CL121" s="855"/>
      <c r="CM121" s="855"/>
      <c r="CN121" s="855"/>
      <c r="CO121" s="856"/>
      <c r="CP121" s="835" t="s">
        <v>470</v>
      </c>
      <c r="CQ121" s="836"/>
      <c r="CR121" s="836"/>
      <c r="CS121" s="836"/>
      <c r="CT121" s="836"/>
      <c r="CU121" s="836"/>
      <c r="CV121" s="836"/>
      <c r="CW121" s="836"/>
      <c r="CX121" s="836"/>
      <c r="CY121" s="836"/>
      <c r="CZ121" s="836"/>
      <c r="DA121" s="836"/>
      <c r="DB121" s="836"/>
      <c r="DC121" s="836"/>
      <c r="DD121" s="836"/>
      <c r="DE121" s="836"/>
      <c r="DF121" s="837"/>
      <c r="DG121" s="816" t="s">
        <v>437</v>
      </c>
      <c r="DH121" s="817"/>
      <c r="DI121" s="817"/>
      <c r="DJ121" s="817"/>
      <c r="DK121" s="817"/>
      <c r="DL121" s="817" t="s">
        <v>129</v>
      </c>
      <c r="DM121" s="817"/>
      <c r="DN121" s="817"/>
      <c r="DO121" s="817"/>
      <c r="DP121" s="817"/>
      <c r="DQ121" s="817" t="s">
        <v>438</v>
      </c>
      <c r="DR121" s="817"/>
      <c r="DS121" s="817"/>
      <c r="DT121" s="817"/>
      <c r="DU121" s="817"/>
      <c r="DV121" s="794" t="s">
        <v>129</v>
      </c>
      <c r="DW121" s="794"/>
      <c r="DX121" s="794"/>
      <c r="DY121" s="794"/>
      <c r="DZ121" s="795"/>
    </row>
    <row r="122" spans="1:130" s="230" customFormat="1" ht="26.25" customHeight="1" x14ac:dyDescent="0.15">
      <c r="A122" s="820"/>
      <c r="B122" s="821"/>
      <c r="C122" s="815" t="s">
        <v>451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129</v>
      </c>
      <c r="AB122" s="780"/>
      <c r="AC122" s="780"/>
      <c r="AD122" s="780"/>
      <c r="AE122" s="781"/>
      <c r="AF122" s="782" t="s">
        <v>437</v>
      </c>
      <c r="AG122" s="780"/>
      <c r="AH122" s="780"/>
      <c r="AI122" s="780"/>
      <c r="AJ122" s="781"/>
      <c r="AK122" s="782" t="s">
        <v>438</v>
      </c>
      <c r="AL122" s="780"/>
      <c r="AM122" s="780"/>
      <c r="AN122" s="780"/>
      <c r="AO122" s="781"/>
      <c r="AP122" s="824" t="s">
        <v>438</v>
      </c>
      <c r="AQ122" s="825"/>
      <c r="AR122" s="825"/>
      <c r="AS122" s="825"/>
      <c r="AT122" s="826"/>
      <c r="AU122" s="883"/>
      <c r="AV122" s="884"/>
      <c r="AW122" s="884"/>
      <c r="AX122" s="884"/>
      <c r="AY122" s="885"/>
      <c r="AZ122" s="838" t="s">
        <v>471</v>
      </c>
      <c r="BA122" s="839"/>
      <c r="BB122" s="839"/>
      <c r="BC122" s="839"/>
      <c r="BD122" s="839"/>
      <c r="BE122" s="839"/>
      <c r="BF122" s="839"/>
      <c r="BG122" s="839"/>
      <c r="BH122" s="839"/>
      <c r="BI122" s="839"/>
      <c r="BJ122" s="839"/>
      <c r="BK122" s="839"/>
      <c r="BL122" s="839"/>
      <c r="BM122" s="839"/>
      <c r="BN122" s="839"/>
      <c r="BO122" s="839"/>
      <c r="BP122" s="840"/>
      <c r="BQ122" s="879">
        <v>3259837</v>
      </c>
      <c r="BR122" s="845"/>
      <c r="BS122" s="845"/>
      <c r="BT122" s="845"/>
      <c r="BU122" s="845"/>
      <c r="BV122" s="845">
        <v>3403004</v>
      </c>
      <c r="BW122" s="845"/>
      <c r="BX122" s="845"/>
      <c r="BY122" s="845"/>
      <c r="BZ122" s="845"/>
      <c r="CA122" s="845">
        <v>3342676</v>
      </c>
      <c r="CB122" s="845"/>
      <c r="CC122" s="845"/>
      <c r="CD122" s="845"/>
      <c r="CE122" s="845"/>
      <c r="CF122" s="846">
        <v>141.30000000000001</v>
      </c>
      <c r="CG122" s="847"/>
      <c r="CH122" s="847"/>
      <c r="CI122" s="847"/>
      <c r="CJ122" s="847"/>
      <c r="CK122" s="869"/>
      <c r="CL122" s="855"/>
      <c r="CM122" s="855"/>
      <c r="CN122" s="855"/>
      <c r="CO122" s="856"/>
      <c r="CP122" s="835" t="s">
        <v>405</v>
      </c>
      <c r="CQ122" s="836"/>
      <c r="CR122" s="836"/>
      <c r="CS122" s="836"/>
      <c r="CT122" s="836"/>
      <c r="CU122" s="836"/>
      <c r="CV122" s="836"/>
      <c r="CW122" s="836"/>
      <c r="CX122" s="836"/>
      <c r="CY122" s="836"/>
      <c r="CZ122" s="836"/>
      <c r="DA122" s="836"/>
      <c r="DB122" s="836"/>
      <c r="DC122" s="836"/>
      <c r="DD122" s="836"/>
      <c r="DE122" s="836"/>
      <c r="DF122" s="837"/>
      <c r="DG122" s="816" t="s">
        <v>129</v>
      </c>
      <c r="DH122" s="817"/>
      <c r="DI122" s="817"/>
      <c r="DJ122" s="817"/>
      <c r="DK122" s="817"/>
      <c r="DL122" s="817" t="s">
        <v>437</v>
      </c>
      <c r="DM122" s="817"/>
      <c r="DN122" s="817"/>
      <c r="DO122" s="817"/>
      <c r="DP122" s="817"/>
      <c r="DQ122" s="817" t="s">
        <v>437</v>
      </c>
      <c r="DR122" s="817"/>
      <c r="DS122" s="817"/>
      <c r="DT122" s="817"/>
      <c r="DU122" s="817"/>
      <c r="DV122" s="794" t="s">
        <v>437</v>
      </c>
      <c r="DW122" s="794"/>
      <c r="DX122" s="794"/>
      <c r="DY122" s="794"/>
      <c r="DZ122" s="795"/>
    </row>
    <row r="123" spans="1:130" s="230" customFormat="1" ht="26.25" customHeight="1" x14ac:dyDescent="0.15">
      <c r="A123" s="820"/>
      <c r="B123" s="821"/>
      <c r="C123" s="815" t="s">
        <v>457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568</v>
      </c>
      <c r="AB123" s="780"/>
      <c r="AC123" s="780"/>
      <c r="AD123" s="780"/>
      <c r="AE123" s="781"/>
      <c r="AF123" s="782">
        <v>563</v>
      </c>
      <c r="AG123" s="780"/>
      <c r="AH123" s="780"/>
      <c r="AI123" s="780"/>
      <c r="AJ123" s="781"/>
      <c r="AK123" s="782">
        <v>557</v>
      </c>
      <c r="AL123" s="780"/>
      <c r="AM123" s="780"/>
      <c r="AN123" s="780"/>
      <c r="AO123" s="781"/>
      <c r="AP123" s="824">
        <v>0</v>
      </c>
      <c r="AQ123" s="825"/>
      <c r="AR123" s="825"/>
      <c r="AS123" s="825"/>
      <c r="AT123" s="826"/>
      <c r="AU123" s="886"/>
      <c r="AV123" s="887"/>
      <c r="AW123" s="887"/>
      <c r="AX123" s="887"/>
      <c r="AY123" s="887"/>
      <c r="AZ123" s="251" t="s">
        <v>189</v>
      </c>
      <c r="BA123" s="251"/>
      <c r="BB123" s="251"/>
      <c r="BC123" s="251"/>
      <c r="BD123" s="251"/>
      <c r="BE123" s="251"/>
      <c r="BF123" s="251"/>
      <c r="BG123" s="251"/>
      <c r="BH123" s="251"/>
      <c r="BI123" s="251"/>
      <c r="BJ123" s="251"/>
      <c r="BK123" s="251"/>
      <c r="BL123" s="251"/>
      <c r="BM123" s="251"/>
      <c r="BN123" s="251"/>
      <c r="BO123" s="877" t="s">
        <v>472</v>
      </c>
      <c r="BP123" s="878"/>
      <c r="BQ123" s="832">
        <v>8173631</v>
      </c>
      <c r="BR123" s="833"/>
      <c r="BS123" s="833"/>
      <c r="BT123" s="833"/>
      <c r="BU123" s="833"/>
      <c r="BV123" s="833">
        <v>8573635</v>
      </c>
      <c r="BW123" s="833"/>
      <c r="BX123" s="833"/>
      <c r="BY123" s="833"/>
      <c r="BZ123" s="833"/>
      <c r="CA123" s="833">
        <v>9079591</v>
      </c>
      <c r="CB123" s="833"/>
      <c r="CC123" s="833"/>
      <c r="CD123" s="833"/>
      <c r="CE123" s="833"/>
      <c r="CF123" s="748"/>
      <c r="CG123" s="749"/>
      <c r="CH123" s="749"/>
      <c r="CI123" s="749"/>
      <c r="CJ123" s="834"/>
      <c r="CK123" s="869"/>
      <c r="CL123" s="855"/>
      <c r="CM123" s="855"/>
      <c r="CN123" s="855"/>
      <c r="CO123" s="856"/>
      <c r="CP123" s="835" t="s">
        <v>473</v>
      </c>
      <c r="CQ123" s="836"/>
      <c r="CR123" s="836"/>
      <c r="CS123" s="836"/>
      <c r="CT123" s="836"/>
      <c r="CU123" s="836"/>
      <c r="CV123" s="836"/>
      <c r="CW123" s="836"/>
      <c r="CX123" s="836"/>
      <c r="CY123" s="836"/>
      <c r="CZ123" s="836"/>
      <c r="DA123" s="836"/>
      <c r="DB123" s="836"/>
      <c r="DC123" s="836"/>
      <c r="DD123" s="836"/>
      <c r="DE123" s="836"/>
      <c r="DF123" s="837"/>
      <c r="DG123" s="779" t="s">
        <v>438</v>
      </c>
      <c r="DH123" s="780"/>
      <c r="DI123" s="780"/>
      <c r="DJ123" s="780"/>
      <c r="DK123" s="781"/>
      <c r="DL123" s="782" t="s">
        <v>438</v>
      </c>
      <c r="DM123" s="780"/>
      <c r="DN123" s="780"/>
      <c r="DO123" s="780"/>
      <c r="DP123" s="781"/>
      <c r="DQ123" s="782" t="s">
        <v>438</v>
      </c>
      <c r="DR123" s="780"/>
      <c r="DS123" s="780"/>
      <c r="DT123" s="780"/>
      <c r="DU123" s="781"/>
      <c r="DV123" s="824" t="s">
        <v>438</v>
      </c>
      <c r="DW123" s="825"/>
      <c r="DX123" s="825"/>
      <c r="DY123" s="825"/>
      <c r="DZ123" s="826"/>
    </row>
    <row r="124" spans="1:130" s="230" customFormat="1" ht="26.25" customHeight="1" thickBot="1" x14ac:dyDescent="0.2">
      <c r="A124" s="820"/>
      <c r="B124" s="821"/>
      <c r="C124" s="815" t="s">
        <v>460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438</v>
      </c>
      <c r="AB124" s="780"/>
      <c r="AC124" s="780"/>
      <c r="AD124" s="780"/>
      <c r="AE124" s="781"/>
      <c r="AF124" s="782" t="s">
        <v>438</v>
      </c>
      <c r="AG124" s="780"/>
      <c r="AH124" s="780"/>
      <c r="AI124" s="780"/>
      <c r="AJ124" s="781"/>
      <c r="AK124" s="782" t="s">
        <v>438</v>
      </c>
      <c r="AL124" s="780"/>
      <c r="AM124" s="780"/>
      <c r="AN124" s="780"/>
      <c r="AO124" s="781"/>
      <c r="AP124" s="824" t="s">
        <v>438</v>
      </c>
      <c r="AQ124" s="825"/>
      <c r="AR124" s="825"/>
      <c r="AS124" s="825"/>
      <c r="AT124" s="826"/>
      <c r="AU124" s="827" t="s">
        <v>474</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129</v>
      </c>
      <c r="BR124" s="831"/>
      <c r="BS124" s="831"/>
      <c r="BT124" s="831"/>
      <c r="BU124" s="831"/>
      <c r="BV124" s="831" t="s">
        <v>129</v>
      </c>
      <c r="BW124" s="831"/>
      <c r="BX124" s="831"/>
      <c r="BY124" s="831"/>
      <c r="BZ124" s="831"/>
      <c r="CA124" s="831" t="s">
        <v>438</v>
      </c>
      <c r="CB124" s="831"/>
      <c r="CC124" s="831"/>
      <c r="CD124" s="831"/>
      <c r="CE124" s="831"/>
      <c r="CF124" s="726"/>
      <c r="CG124" s="727"/>
      <c r="CH124" s="727"/>
      <c r="CI124" s="727"/>
      <c r="CJ124" s="862"/>
      <c r="CK124" s="870"/>
      <c r="CL124" s="870"/>
      <c r="CM124" s="870"/>
      <c r="CN124" s="870"/>
      <c r="CO124" s="871"/>
      <c r="CP124" s="835" t="s">
        <v>475</v>
      </c>
      <c r="CQ124" s="836"/>
      <c r="CR124" s="836"/>
      <c r="CS124" s="836"/>
      <c r="CT124" s="836"/>
      <c r="CU124" s="836"/>
      <c r="CV124" s="836"/>
      <c r="CW124" s="836"/>
      <c r="CX124" s="836"/>
      <c r="CY124" s="836"/>
      <c r="CZ124" s="836"/>
      <c r="DA124" s="836"/>
      <c r="DB124" s="836"/>
      <c r="DC124" s="836"/>
      <c r="DD124" s="836"/>
      <c r="DE124" s="836"/>
      <c r="DF124" s="837"/>
      <c r="DG124" s="763">
        <v>2200</v>
      </c>
      <c r="DH124" s="764"/>
      <c r="DI124" s="764"/>
      <c r="DJ124" s="764"/>
      <c r="DK124" s="765"/>
      <c r="DL124" s="766" t="s">
        <v>129</v>
      </c>
      <c r="DM124" s="764"/>
      <c r="DN124" s="764"/>
      <c r="DO124" s="764"/>
      <c r="DP124" s="765"/>
      <c r="DQ124" s="766" t="s">
        <v>129</v>
      </c>
      <c r="DR124" s="764"/>
      <c r="DS124" s="764"/>
      <c r="DT124" s="764"/>
      <c r="DU124" s="765"/>
      <c r="DV124" s="848" t="s">
        <v>129</v>
      </c>
      <c r="DW124" s="849"/>
      <c r="DX124" s="849"/>
      <c r="DY124" s="849"/>
      <c r="DZ124" s="850"/>
    </row>
    <row r="125" spans="1:130" s="230" customFormat="1" ht="26.25" customHeight="1" x14ac:dyDescent="0.15">
      <c r="A125" s="820"/>
      <c r="B125" s="821"/>
      <c r="C125" s="815" t="s">
        <v>462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129</v>
      </c>
      <c r="AB125" s="780"/>
      <c r="AC125" s="780"/>
      <c r="AD125" s="780"/>
      <c r="AE125" s="781"/>
      <c r="AF125" s="782" t="s">
        <v>129</v>
      </c>
      <c r="AG125" s="780"/>
      <c r="AH125" s="780"/>
      <c r="AI125" s="780"/>
      <c r="AJ125" s="781"/>
      <c r="AK125" s="782" t="s">
        <v>129</v>
      </c>
      <c r="AL125" s="780"/>
      <c r="AM125" s="780"/>
      <c r="AN125" s="780"/>
      <c r="AO125" s="781"/>
      <c r="AP125" s="824" t="s">
        <v>129</v>
      </c>
      <c r="AQ125" s="825"/>
      <c r="AR125" s="825"/>
      <c r="AS125" s="825"/>
      <c r="AT125" s="826"/>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51" t="s">
        <v>476</v>
      </c>
      <c r="CL125" s="852"/>
      <c r="CM125" s="852"/>
      <c r="CN125" s="852"/>
      <c r="CO125" s="853"/>
      <c r="CP125" s="860" t="s">
        <v>477</v>
      </c>
      <c r="CQ125" s="808"/>
      <c r="CR125" s="808"/>
      <c r="CS125" s="808"/>
      <c r="CT125" s="808"/>
      <c r="CU125" s="808"/>
      <c r="CV125" s="808"/>
      <c r="CW125" s="808"/>
      <c r="CX125" s="808"/>
      <c r="CY125" s="808"/>
      <c r="CZ125" s="808"/>
      <c r="DA125" s="808"/>
      <c r="DB125" s="808"/>
      <c r="DC125" s="808"/>
      <c r="DD125" s="808"/>
      <c r="DE125" s="808"/>
      <c r="DF125" s="809"/>
      <c r="DG125" s="861" t="s">
        <v>129</v>
      </c>
      <c r="DH125" s="842"/>
      <c r="DI125" s="842"/>
      <c r="DJ125" s="842"/>
      <c r="DK125" s="842"/>
      <c r="DL125" s="842" t="s">
        <v>129</v>
      </c>
      <c r="DM125" s="842"/>
      <c r="DN125" s="842"/>
      <c r="DO125" s="842"/>
      <c r="DP125" s="842"/>
      <c r="DQ125" s="842" t="s">
        <v>129</v>
      </c>
      <c r="DR125" s="842"/>
      <c r="DS125" s="842"/>
      <c r="DT125" s="842"/>
      <c r="DU125" s="842"/>
      <c r="DV125" s="843" t="s">
        <v>129</v>
      </c>
      <c r="DW125" s="843"/>
      <c r="DX125" s="843"/>
      <c r="DY125" s="843"/>
      <c r="DZ125" s="844"/>
    </row>
    <row r="126" spans="1:130" s="230" customFormat="1" ht="26.25" customHeight="1" thickBot="1" x14ac:dyDescent="0.2">
      <c r="A126" s="820"/>
      <c r="B126" s="821"/>
      <c r="C126" s="815" t="s">
        <v>464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129</v>
      </c>
      <c r="AB126" s="780"/>
      <c r="AC126" s="780"/>
      <c r="AD126" s="780"/>
      <c r="AE126" s="781"/>
      <c r="AF126" s="782" t="s">
        <v>129</v>
      </c>
      <c r="AG126" s="780"/>
      <c r="AH126" s="780"/>
      <c r="AI126" s="780"/>
      <c r="AJ126" s="781"/>
      <c r="AK126" s="782" t="s">
        <v>129</v>
      </c>
      <c r="AL126" s="780"/>
      <c r="AM126" s="780"/>
      <c r="AN126" s="780"/>
      <c r="AO126" s="781"/>
      <c r="AP126" s="824" t="s">
        <v>129</v>
      </c>
      <c r="AQ126" s="825"/>
      <c r="AR126" s="825"/>
      <c r="AS126" s="825"/>
      <c r="AT126" s="826"/>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54"/>
      <c r="CL126" s="855"/>
      <c r="CM126" s="855"/>
      <c r="CN126" s="855"/>
      <c r="CO126" s="856"/>
      <c r="CP126" s="815" t="s">
        <v>478</v>
      </c>
      <c r="CQ126" s="752"/>
      <c r="CR126" s="752"/>
      <c r="CS126" s="752"/>
      <c r="CT126" s="752"/>
      <c r="CU126" s="752"/>
      <c r="CV126" s="752"/>
      <c r="CW126" s="752"/>
      <c r="CX126" s="752"/>
      <c r="CY126" s="752"/>
      <c r="CZ126" s="752"/>
      <c r="DA126" s="752"/>
      <c r="DB126" s="752"/>
      <c r="DC126" s="752"/>
      <c r="DD126" s="752"/>
      <c r="DE126" s="752"/>
      <c r="DF126" s="753"/>
      <c r="DG126" s="816" t="s">
        <v>129</v>
      </c>
      <c r="DH126" s="817"/>
      <c r="DI126" s="817"/>
      <c r="DJ126" s="817"/>
      <c r="DK126" s="817"/>
      <c r="DL126" s="817" t="s">
        <v>129</v>
      </c>
      <c r="DM126" s="817"/>
      <c r="DN126" s="817"/>
      <c r="DO126" s="817"/>
      <c r="DP126" s="817"/>
      <c r="DQ126" s="817" t="s">
        <v>129</v>
      </c>
      <c r="DR126" s="817"/>
      <c r="DS126" s="817"/>
      <c r="DT126" s="817"/>
      <c r="DU126" s="817"/>
      <c r="DV126" s="794" t="s">
        <v>129</v>
      </c>
      <c r="DW126" s="794"/>
      <c r="DX126" s="794"/>
      <c r="DY126" s="794"/>
      <c r="DZ126" s="795"/>
    </row>
    <row r="127" spans="1:130" s="230" customFormat="1" ht="26.25" customHeight="1" x14ac:dyDescent="0.15">
      <c r="A127" s="822"/>
      <c r="B127" s="823"/>
      <c r="C127" s="838" t="s">
        <v>479</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129</v>
      </c>
      <c r="AB127" s="780"/>
      <c r="AC127" s="780"/>
      <c r="AD127" s="780"/>
      <c r="AE127" s="781"/>
      <c r="AF127" s="782" t="s">
        <v>129</v>
      </c>
      <c r="AG127" s="780"/>
      <c r="AH127" s="780"/>
      <c r="AI127" s="780"/>
      <c r="AJ127" s="781"/>
      <c r="AK127" s="782" t="s">
        <v>129</v>
      </c>
      <c r="AL127" s="780"/>
      <c r="AM127" s="780"/>
      <c r="AN127" s="780"/>
      <c r="AO127" s="781"/>
      <c r="AP127" s="824" t="s">
        <v>129</v>
      </c>
      <c r="AQ127" s="825"/>
      <c r="AR127" s="825"/>
      <c r="AS127" s="825"/>
      <c r="AT127" s="826"/>
      <c r="AU127" s="232"/>
      <c r="AV127" s="232"/>
      <c r="AW127" s="232"/>
      <c r="AX127" s="841" t="s">
        <v>480</v>
      </c>
      <c r="AY127" s="812"/>
      <c r="AZ127" s="812"/>
      <c r="BA127" s="812"/>
      <c r="BB127" s="812"/>
      <c r="BC127" s="812"/>
      <c r="BD127" s="812"/>
      <c r="BE127" s="813"/>
      <c r="BF127" s="811" t="s">
        <v>481</v>
      </c>
      <c r="BG127" s="812"/>
      <c r="BH127" s="812"/>
      <c r="BI127" s="812"/>
      <c r="BJ127" s="812"/>
      <c r="BK127" s="812"/>
      <c r="BL127" s="813"/>
      <c r="BM127" s="811" t="s">
        <v>482</v>
      </c>
      <c r="BN127" s="812"/>
      <c r="BO127" s="812"/>
      <c r="BP127" s="812"/>
      <c r="BQ127" s="812"/>
      <c r="BR127" s="812"/>
      <c r="BS127" s="813"/>
      <c r="BT127" s="811" t="s">
        <v>483</v>
      </c>
      <c r="BU127" s="812"/>
      <c r="BV127" s="812"/>
      <c r="BW127" s="812"/>
      <c r="BX127" s="812"/>
      <c r="BY127" s="812"/>
      <c r="BZ127" s="814"/>
      <c r="CA127" s="232"/>
      <c r="CB127" s="232"/>
      <c r="CC127" s="232"/>
      <c r="CD127" s="255"/>
      <c r="CE127" s="255"/>
      <c r="CF127" s="255"/>
      <c r="CG127" s="232"/>
      <c r="CH127" s="232"/>
      <c r="CI127" s="232"/>
      <c r="CJ127" s="254"/>
      <c r="CK127" s="854"/>
      <c r="CL127" s="855"/>
      <c r="CM127" s="855"/>
      <c r="CN127" s="855"/>
      <c r="CO127" s="856"/>
      <c r="CP127" s="815" t="s">
        <v>484</v>
      </c>
      <c r="CQ127" s="752"/>
      <c r="CR127" s="752"/>
      <c r="CS127" s="752"/>
      <c r="CT127" s="752"/>
      <c r="CU127" s="752"/>
      <c r="CV127" s="752"/>
      <c r="CW127" s="752"/>
      <c r="CX127" s="752"/>
      <c r="CY127" s="752"/>
      <c r="CZ127" s="752"/>
      <c r="DA127" s="752"/>
      <c r="DB127" s="752"/>
      <c r="DC127" s="752"/>
      <c r="DD127" s="752"/>
      <c r="DE127" s="752"/>
      <c r="DF127" s="753"/>
      <c r="DG127" s="816" t="s">
        <v>129</v>
      </c>
      <c r="DH127" s="817"/>
      <c r="DI127" s="817"/>
      <c r="DJ127" s="817"/>
      <c r="DK127" s="817"/>
      <c r="DL127" s="817" t="s">
        <v>129</v>
      </c>
      <c r="DM127" s="817"/>
      <c r="DN127" s="817"/>
      <c r="DO127" s="817"/>
      <c r="DP127" s="817"/>
      <c r="DQ127" s="817" t="s">
        <v>129</v>
      </c>
      <c r="DR127" s="817"/>
      <c r="DS127" s="817"/>
      <c r="DT127" s="817"/>
      <c r="DU127" s="817"/>
      <c r="DV127" s="794" t="s">
        <v>129</v>
      </c>
      <c r="DW127" s="794"/>
      <c r="DX127" s="794"/>
      <c r="DY127" s="794"/>
      <c r="DZ127" s="795"/>
    </row>
    <row r="128" spans="1:130" s="230" customFormat="1" ht="26.25" customHeight="1" thickBot="1" x14ac:dyDescent="0.2">
      <c r="A128" s="796" t="s">
        <v>485</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486</v>
      </c>
      <c r="X128" s="798"/>
      <c r="Y128" s="798"/>
      <c r="Z128" s="799"/>
      <c r="AA128" s="800">
        <v>21611</v>
      </c>
      <c r="AB128" s="801"/>
      <c r="AC128" s="801"/>
      <c r="AD128" s="801"/>
      <c r="AE128" s="802"/>
      <c r="AF128" s="803">
        <v>141739</v>
      </c>
      <c r="AG128" s="801"/>
      <c r="AH128" s="801"/>
      <c r="AI128" s="801"/>
      <c r="AJ128" s="802"/>
      <c r="AK128" s="803">
        <v>20512</v>
      </c>
      <c r="AL128" s="801"/>
      <c r="AM128" s="801"/>
      <c r="AN128" s="801"/>
      <c r="AO128" s="802"/>
      <c r="AP128" s="804"/>
      <c r="AQ128" s="805"/>
      <c r="AR128" s="805"/>
      <c r="AS128" s="805"/>
      <c r="AT128" s="806"/>
      <c r="AU128" s="232"/>
      <c r="AV128" s="232"/>
      <c r="AW128" s="232"/>
      <c r="AX128" s="807" t="s">
        <v>487</v>
      </c>
      <c r="AY128" s="808"/>
      <c r="AZ128" s="808"/>
      <c r="BA128" s="808"/>
      <c r="BB128" s="808"/>
      <c r="BC128" s="808"/>
      <c r="BD128" s="808"/>
      <c r="BE128" s="809"/>
      <c r="BF128" s="786" t="s">
        <v>129</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55"/>
      <c r="CB128" s="255"/>
      <c r="CC128" s="255"/>
      <c r="CD128" s="255"/>
      <c r="CE128" s="255"/>
      <c r="CF128" s="255"/>
      <c r="CG128" s="232"/>
      <c r="CH128" s="232"/>
      <c r="CI128" s="232"/>
      <c r="CJ128" s="254"/>
      <c r="CK128" s="857"/>
      <c r="CL128" s="858"/>
      <c r="CM128" s="858"/>
      <c r="CN128" s="858"/>
      <c r="CO128" s="859"/>
      <c r="CP128" s="789" t="s">
        <v>488</v>
      </c>
      <c r="CQ128" s="730"/>
      <c r="CR128" s="730"/>
      <c r="CS128" s="730"/>
      <c r="CT128" s="730"/>
      <c r="CU128" s="730"/>
      <c r="CV128" s="730"/>
      <c r="CW128" s="730"/>
      <c r="CX128" s="730"/>
      <c r="CY128" s="730"/>
      <c r="CZ128" s="730"/>
      <c r="DA128" s="730"/>
      <c r="DB128" s="730"/>
      <c r="DC128" s="730"/>
      <c r="DD128" s="730"/>
      <c r="DE128" s="730"/>
      <c r="DF128" s="731"/>
      <c r="DG128" s="790" t="s">
        <v>129</v>
      </c>
      <c r="DH128" s="791"/>
      <c r="DI128" s="791"/>
      <c r="DJ128" s="791"/>
      <c r="DK128" s="791"/>
      <c r="DL128" s="791" t="s">
        <v>129</v>
      </c>
      <c r="DM128" s="791"/>
      <c r="DN128" s="791"/>
      <c r="DO128" s="791"/>
      <c r="DP128" s="791"/>
      <c r="DQ128" s="791" t="s">
        <v>129</v>
      </c>
      <c r="DR128" s="791"/>
      <c r="DS128" s="791"/>
      <c r="DT128" s="791"/>
      <c r="DU128" s="791"/>
      <c r="DV128" s="792" t="s">
        <v>129</v>
      </c>
      <c r="DW128" s="792"/>
      <c r="DX128" s="792"/>
      <c r="DY128" s="792"/>
      <c r="DZ128" s="793"/>
    </row>
    <row r="129" spans="1:131" s="230" customFormat="1" ht="26.25" customHeight="1" x14ac:dyDescent="0.15">
      <c r="A129" s="774" t="s">
        <v>108</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489</v>
      </c>
      <c r="X129" s="777"/>
      <c r="Y129" s="777"/>
      <c r="Z129" s="778"/>
      <c r="AA129" s="779">
        <v>2485967</v>
      </c>
      <c r="AB129" s="780"/>
      <c r="AC129" s="780"/>
      <c r="AD129" s="780"/>
      <c r="AE129" s="781"/>
      <c r="AF129" s="782">
        <v>2726940</v>
      </c>
      <c r="AG129" s="780"/>
      <c r="AH129" s="780"/>
      <c r="AI129" s="780"/>
      <c r="AJ129" s="781"/>
      <c r="AK129" s="782">
        <v>2635749</v>
      </c>
      <c r="AL129" s="780"/>
      <c r="AM129" s="780"/>
      <c r="AN129" s="780"/>
      <c r="AO129" s="781"/>
      <c r="AP129" s="783"/>
      <c r="AQ129" s="784"/>
      <c r="AR129" s="784"/>
      <c r="AS129" s="784"/>
      <c r="AT129" s="785"/>
      <c r="AU129" s="233"/>
      <c r="AV129" s="233"/>
      <c r="AW129" s="233"/>
      <c r="AX129" s="751" t="s">
        <v>490</v>
      </c>
      <c r="AY129" s="752"/>
      <c r="AZ129" s="752"/>
      <c r="BA129" s="752"/>
      <c r="BB129" s="752"/>
      <c r="BC129" s="752"/>
      <c r="BD129" s="752"/>
      <c r="BE129" s="753"/>
      <c r="BF129" s="770" t="s">
        <v>129</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774" t="s">
        <v>491</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492</v>
      </c>
      <c r="X130" s="777"/>
      <c r="Y130" s="777"/>
      <c r="Z130" s="778"/>
      <c r="AA130" s="779">
        <v>264704</v>
      </c>
      <c r="AB130" s="780"/>
      <c r="AC130" s="780"/>
      <c r="AD130" s="780"/>
      <c r="AE130" s="781"/>
      <c r="AF130" s="782">
        <v>267896</v>
      </c>
      <c r="AG130" s="780"/>
      <c r="AH130" s="780"/>
      <c r="AI130" s="780"/>
      <c r="AJ130" s="781"/>
      <c r="AK130" s="782">
        <v>270705</v>
      </c>
      <c r="AL130" s="780"/>
      <c r="AM130" s="780"/>
      <c r="AN130" s="780"/>
      <c r="AO130" s="781"/>
      <c r="AP130" s="783"/>
      <c r="AQ130" s="784"/>
      <c r="AR130" s="784"/>
      <c r="AS130" s="784"/>
      <c r="AT130" s="785"/>
      <c r="AU130" s="233"/>
      <c r="AV130" s="233"/>
      <c r="AW130" s="233"/>
      <c r="AX130" s="751" t="s">
        <v>493</v>
      </c>
      <c r="AY130" s="752"/>
      <c r="AZ130" s="752"/>
      <c r="BA130" s="752"/>
      <c r="BB130" s="752"/>
      <c r="BC130" s="752"/>
      <c r="BD130" s="752"/>
      <c r="BE130" s="753"/>
      <c r="BF130" s="754">
        <v>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494</v>
      </c>
      <c r="X131" s="761"/>
      <c r="Y131" s="761"/>
      <c r="Z131" s="762"/>
      <c r="AA131" s="763">
        <v>2221263</v>
      </c>
      <c r="AB131" s="764"/>
      <c r="AC131" s="764"/>
      <c r="AD131" s="764"/>
      <c r="AE131" s="765"/>
      <c r="AF131" s="766">
        <v>2459044</v>
      </c>
      <c r="AG131" s="764"/>
      <c r="AH131" s="764"/>
      <c r="AI131" s="764"/>
      <c r="AJ131" s="765"/>
      <c r="AK131" s="766">
        <v>2365044</v>
      </c>
      <c r="AL131" s="764"/>
      <c r="AM131" s="764"/>
      <c r="AN131" s="764"/>
      <c r="AO131" s="765"/>
      <c r="AP131" s="767"/>
      <c r="AQ131" s="768"/>
      <c r="AR131" s="768"/>
      <c r="AS131" s="768"/>
      <c r="AT131" s="769"/>
      <c r="AU131" s="233"/>
      <c r="AV131" s="233"/>
      <c r="AW131" s="233"/>
      <c r="AX131" s="729" t="s">
        <v>495</v>
      </c>
      <c r="AY131" s="730"/>
      <c r="AZ131" s="730"/>
      <c r="BA131" s="730"/>
      <c r="BB131" s="730"/>
      <c r="BC131" s="730"/>
      <c r="BD131" s="730"/>
      <c r="BE131" s="731"/>
      <c r="BF131" s="732" t="s">
        <v>129</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38" t="s">
        <v>496</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497</v>
      </c>
      <c r="W132" s="742"/>
      <c r="X132" s="742"/>
      <c r="Y132" s="742"/>
      <c r="Z132" s="743"/>
      <c r="AA132" s="744">
        <v>4.5263437959999999</v>
      </c>
      <c r="AB132" s="745"/>
      <c r="AC132" s="745"/>
      <c r="AD132" s="745"/>
      <c r="AE132" s="746"/>
      <c r="AF132" s="747">
        <v>3.742226654</v>
      </c>
      <c r="AG132" s="745"/>
      <c r="AH132" s="745"/>
      <c r="AI132" s="745"/>
      <c r="AJ132" s="746"/>
      <c r="AK132" s="747">
        <v>3.8849171519999999</v>
      </c>
      <c r="AL132" s="745"/>
      <c r="AM132" s="745"/>
      <c r="AN132" s="745"/>
      <c r="AO132" s="746"/>
      <c r="AP132" s="748"/>
      <c r="AQ132" s="749"/>
      <c r="AR132" s="749"/>
      <c r="AS132" s="749"/>
      <c r="AT132" s="75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498</v>
      </c>
      <c r="W133" s="721"/>
      <c r="X133" s="721"/>
      <c r="Y133" s="721"/>
      <c r="Z133" s="722"/>
      <c r="AA133" s="723">
        <v>4.4000000000000004</v>
      </c>
      <c r="AB133" s="724"/>
      <c r="AC133" s="724"/>
      <c r="AD133" s="724"/>
      <c r="AE133" s="725"/>
      <c r="AF133" s="723">
        <v>4.2</v>
      </c>
      <c r="AG133" s="724"/>
      <c r="AH133" s="724"/>
      <c r="AI133" s="724"/>
      <c r="AJ133" s="725"/>
      <c r="AK133" s="723">
        <v>4</v>
      </c>
      <c r="AL133" s="724"/>
      <c r="AM133" s="724"/>
      <c r="AN133" s="724"/>
      <c r="AO133" s="725"/>
      <c r="AP133" s="726"/>
      <c r="AQ133" s="727"/>
      <c r="AR133" s="727"/>
      <c r="AS133" s="727"/>
      <c r="AT133" s="72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4gr40rqgIGC6HLCxV1WaSsP++Q/bsHRwJohhHE0KKxF+1IY4N3waok1HhBeNLiGiBwEtc9ow4GE4ERZEkkMcow==" saltValue="c5LInyHCggyn0DYcc+T7u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27F1A-8238-436B-98D5-0A0BE9D0A2EC}">
  <sheetPr>
    <tabColor rgb="FFFF0000"/>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499</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ebcSt6SnXgrq3syK6cO01PIINCPn/+8TTzFIHZ/z8ZsNL/ypkcKd+6lc3Lst8uHE7PiQ6rgqIHoinhck7tu9+Q==" saltValue="0uOOou4Vlfu0MehL7AEwk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YTynMNtGF4GGZtnIn3hIiapTnsTVOrdpcXm6y0okSgAUL1EWGfZXdk9HR+M39ZA/SovbaRZmejMS+ZrwcK8zg==" saltValue="uNBBBm/r4ewLXupidUCHF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500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501</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25" t="s">
        <v>502</v>
      </c>
      <c r="AP7" s="272"/>
      <c r="AQ7" s="273" t="s">
        <v>503</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26"/>
      <c r="AP8" s="278" t="s">
        <v>504</v>
      </c>
      <c r="AQ8" s="279" t="s">
        <v>505</v>
      </c>
      <c r="AR8" s="280" t="s">
        <v>506</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37" t="s">
        <v>507</v>
      </c>
      <c r="AL9" s="1138"/>
      <c r="AM9" s="1138"/>
      <c r="AN9" s="1139"/>
      <c r="AO9" s="281">
        <v>861830</v>
      </c>
      <c r="AP9" s="281">
        <v>141702</v>
      </c>
      <c r="AQ9" s="282">
        <v>139150</v>
      </c>
      <c r="AR9" s="283">
        <v>1.8</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37" t="s">
        <v>508</v>
      </c>
      <c r="AL10" s="1138"/>
      <c r="AM10" s="1138"/>
      <c r="AN10" s="1139"/>
      <c r="AO10" s="284">
        <v>139187</v>
      </c>
      <c r="AP10" s="284">
        <v>22885</v>
      </c>
      <c r="AQ10" s="285">
        <v>19663</v>
      </c>
      <c r="AR10" s="286">
        <v>16.399999999999999</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37" t="s">
        <v>509</v>
      </c>
      <c r="AL11" s="1138"/>
      <c r="AM11" s="1138"/>
      <c r="AN11" s="1139"/>
      <c r="AO11" s="284">
        <v>4308</v>
      </c>
      <c r="AP11" s="284">
        <v>708</v>
      </c>
      <c r="AQ11" s="285">
        <v>1097</v>
      </c>
      <c r="AR11" s="286">
        <v>-35.5</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37" t="s">
        <v>510</v>
      </c>
      <c r="AL12" s="1138"/>
      <c r="AM12" s="1138"/>
      <c r="AN12" s="1139"/>
      <c r="AO12" s="284" t="s">
        <v>511</v>
      </c>
      <c r="AP12" s="284" t="s">
        <v>511</v>
      </c>
      <c r="AQ12" s="285" t="s">
        <v>511</v>
      </c>
      <c r="AR12" s="286" t="s">
        <v>511</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37" t="s">
        <v>512</v>
      </c>
      <c r="AL13" s="1138"/>
      <c r="AM13" s="1138"/>
      <c r="AN13" s="1139"/>
      <c r="AO13" s="284">
        <v>36205</v>
      </c>
      <c r="AP13" s="284">
        <v>5953</v>
      </c>
      <c r="AQ13" s="285">
        <v>5184</v>
      </c>
      <c r="AR13" s="286">
        <v>14.8</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37" t="s">
        <v>513</v>
      </c>
      <c r="AL14" s="1138"/>
      <c r="AM14" s="1138"/>
      <c r="AN14" s="1139"/>
      <c r="AO14" s="284">
        <v>17871</v>
      </c>
      <c r="AP14" s="284">
        <v>2938</v>
      </c>
      <c r="AQ14" s="285">
        <v>3143</v>
      </c>
      <c r="AR14" s="286">
        <v>-6.5</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40" t="s">
        <v>514</v>
      </c>
      <c r="AL15" s="1141"/>
      <c r="AM15" s="1141"/>
      <c r="AN15" s="1142"/>
      <c r="AO15" s="284">
        <v>-73550</v>
      </c>
      <c r="AP15" s="284">
        <v>-12093</v>
      </c>
      <c r="AQ15" s="285">
        <v>-11320</v>
      </c>
      <c r="AR15" s="286">
        <v>6.8</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40" t="s">
        <v>189</v>
      </c>
      <c r="AL16" s="1141"/>
      <c r="AM16" s="1141"/>
      <c r="AN16" s="1142"/>
      <c r="AO16" s="284">
        <v>985851</v>
      </c>
      <c r="AP16" s="284">
        <v>162093</v>
      </c>
      <c r="AQ16" s="285">
        <v>156916</v>
      </c>
      <c r="AR16" s="286">
        <v>3.3</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515</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516</v>
      </c>
      <c r="AP20" s="293" t="s">
        <v>517</v>
      </c>
      <c r="AQ20" s="294" t="s">
        <v>518</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43" t="s">
        <v>519</v>
      </c>
      <c r="AL21" s="1144"/>
      <c r="AM21" s="1144"/>
      <c r="AN21" s="1145"/>
      <c r="AO21" s="297">
        <v>14.8</v>
      </c>
      <c r="AP21" s="298">
        <v>13.85</v>
      </c>
      <c r="AQ21" s="299">
        <v>0.95</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43" t="s">
        <v>520</v>
      </c>
      <c r="AL22" s="1144"/>
      <c r="AM22" s="1144"/>
      <c r="AN22" s="1145"/>
      <c r="AO22" s="302">
        <v>95.8</v>
      </c>
      <c r="AP22" s="303">
        <v>95.5</v>
      </c>
      <c r="AQ22" s="304">
        <v>0.3</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36" t="s">
        <v>521</v>
      </c>
      <c r="B26" s="1136"/>
      <c r="C26" s="1136"/>
      <c r="D26" s="1136"/>
      <c r="E26" s="1136"/>
      <c r="F26" s="1136"/>
      <c r="G26" s="1136"/>
      <c r="H26" s="1136"/>
      <c r="I26" s="1136"/>
      <c r="J26" s="1136"/>
      <c r="K26" s="1136"/>
      <c r="L26" s="1136"/>
      <c r="M26" s="1136"/>
      <c r="N26" s="1136"/>
      <c r="O26" s="1136"/>
      <c r="P26" s="1136"/>
      <c r="Q26" s="1136"/>
      <c r="R26" s="1136"/>
      <c r="S26" s="1136"/>
      <c r="T26" s="1136"/>
      <c r="U26" s="1136"/>
      <c r="V26" s="1136"/>
      <c r="W26" s="1136"/>
      <c r="X26" s="1136"/>
      <c r="Y26" s="1136"/>
      <c r="Z26" s="1136"/>
      <c r="AA26" s="1136"/>
      <c r="AB26" s="1136"/>
      <c r="AC26" s="1136"/>
      <c r="AD26" s="1136"/>
      <c r="AE26" s="1136"/>
      <c r="AF26" s="1136"/>
      <c r="AG26" s="1136"/>
      <c r="AH26" s="1136"/>
      <c r="AI26" s="1136"/>
      <c r="AJ26" s="1136"/>
      <c r="AK26" s="1136"/>
      <c r="AL26" s="1136"/>
      <c r="AM26" s="1136"/>
      <c r="AN26" s="1136"/>
      <c r="AO26" s="1136"/>
      <c r="AP26" s="1136"/>
      <c r="AQ26" s="1136"/>
      <c r="AR26" s="1136"/>
      <c r="AS26" s="1136"/>
      <c r="AT26" s="267"/>
    </row>
    <row r="27" spans="1:46" x14ac:dyDescent="0.15">
      <c r="A27" s="309"/>
      <c r="AO27" s="262"/>
      <c r="AP27" s="262"/>
      <c r="AQ27" s="262"/>
      <c r="AR27" s="262"/>
      <c r="AS27" s="262"/>
      <c r="AT27" s="262"/>
    </row>
    <row r="28" spans="1:46" ht="17.25" x14ac:dyDescent="0.15">
      <c r="A28" s="263" t="s">
        <v>522</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523</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25" t="s">
        <v>502</v>
      </c>
      <c r="AP30" s="272"/>
      <c r="AQ30" s="273" t="s">
        <v>503</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26"/>
      <c r="AP31" s="278" t="s">
        <v>504</v>
      </c>
      <c r="AQ31" s="279" t="s">
        <v>505</v>
      </c>
      <c r="AR31" s="280" t="s">
        <v>506</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27" t="s">
        <v>524</v>
      </c>
      <c r="AL32" s="1128"/>
      <c r="AM32" s="1128"/>
      <c r="AN32" s="1129"/>
      <c r="AO32" s="312">
        <v>306513</v>
      </c>
      <c r="AP32" s="312">
        <v>50397</v>
      </c>
      <c r="AQ32" s="313">
        <v>83132</v>
      </c>
      <c r="AR32" s="314">
        <v>-39.4</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27" t="s">
        <v>525</v>
      </c>
      <c r="AL33" s="1128"/>
      <c r="AM33" s="1128"/>
      <c r="AN33" s="1129"/>
      <c r="AO33" s="312" t="s">
        <v>511</v>
      </c>
      <c r="AP33" s="312" t="s">
        <v>511</v>
      </c>
      <c r="AQ33" s="313" t="s">
        <v>511</v>
      </c>
      <c r="AR33" s="314" t="s">
        <v>511</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27" t="s">
        <v>526</v>
      </c>
      <c r="AL34" s="1128"/>
      <c r="AM34" s="1128"/>
      <c r="AN34" s="1129"/>
      <c r="AO34" s="312" t="s">
        <v>511</v>
      </c>
      <c r="AP34" s="312" t="s">
        <v>511</v>
      </c>
      <c r="AQ34" s="313" t="s">
        <v>511</v>
      </c>
      <c r="AR34" s="314" t="s">
        <v>511</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27" t="s">
        <v>527</v>
      </c>
      <c r="AL35" s="1128"/>
      <c r="AM35" s="1128"/>
      <c r="AN35" s="1129"/>
      <c r="AO35" s="312">
        <v>25304</v>
      </c>
      <c r="AP35" s="312">
        <v>4160</v>
      </c>
      <c r="AQ35" s="313">
        <v>18852</v>
      </c>
      <c r="AR35" s="314">
        <v>-77.900000000000006</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27" t="s">
        <v>528</v>
      </c>
      <c r="AL36" s="1128"/>
      <c r="AM36" s="1128"/>
      <c r="AN36" s="1129"/>
      <c r="AO36" s="312">
        <v>50723</v>
      </c>
      <c r="AP36" s="312">
        <v>8340</v>
      </c>
      <c r="AQ36" s="313">
        <v>4344</v>
      </c>
      <c r="AR36" s="314">
        <v>92</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27" t="s">
        <v>529</v>
      </c>
      <c r="AL37" s="1128"/>
      <c r="AM37" s="1128"/>
      <c r="AN37" s="1129"/>
      <c r="AO37" s="312">
        <v>557</v>
      </c>
      <c r="AP37" s="312">
        <v>92</v>
      </c>
      <c r="AQ37" s="313">
        <v>1642</v>
      </c>
      <c r="AR37" s="314">
        <v>-94.4</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0" t="s">
        <v>530</v>
      </c>
      <c r="AL38" s="1131"/>
      <c r="AM38" s="1131"/>
      <c r="AN38" s="1132"/>
      <c r="AO38" s="315" t="s">
        <v>511</v>
      </c>
      <c r="AP38" s="315" t="s">
        <v>511</v>
      </c>
      <c r="AQ38" s="316">
        <v>19</v>
      </c>
      <c r="AR38" s="304" t="s">
        <v>511</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0" t="s">
        <v>531</v>
      </c>
      <c r="AL39" s="1131"/>
      <c r="AM39" s="1131"/>
      <c r="AN39" s="1132"/>
      <c r="AO39" s="312">
        <v>-20512</v>
      </c>
      <c r="AP39" s="312">
        <v>-3373</v>
      </c>
      <c r="AQ39" s="313">
        <v>-4399</v>
      </c>
      <c r="AR39" s="314">
        <v>-23.3</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27" t="s">
        <v>532</v>
      </c>
      <c r="AL40" s="1128"/>
      <c r="AM40" s="1128"/>
      <c r="AN40" s="1129"/>
      <c r="AO40" s="312">
        <v>-270705</v>
      </c>
      <c r="AP40" s="312">
        <v>-44509</v>
      </c>
      <c r="AQ40" s="313">
        <v>-69608</v>
      </c>
      <c r="AR40" s="314">
        <v>-36.1</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3" t="s">
        <v>302</v>
      </c>
      <c r="AL41" s="1134"/>
      <c r="AM41" s="1134"/>
      <c r="AN41" s="1135"/>
      <c r="AO41" s="312">
        <v>91880</v>
      </c>
      <c r="AP41" s="312">
        <v>15107</v>
      </c>
      <c r="AQ41" s="313">
        <v>33982</v>
      </c>
      <c r="AR41" s="314">
        <v>-55.5</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533</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534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535</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0" t="s">
        <v>502</v>
      </c>
      <c r="AN49" s="1122" t="s">
        <v>536</v>
      </c>
      <c r="AO49" s="1123"/>
      <c r="AP49" s="1123"/>
      <c r="AQ49" s="1123"/>
      <c r="AR49" s="1124"/>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1"/>
      <c r="AN50" s="328" t="s">
        <v>537</v>
      </c>
      <c r="AO50" s="329" t="s">
        <v>538</v>
      </c>
      <c r="AP50" s="330" t="s">
        <v>539</v>
      </c>
      <c r="AQ50" s="331" t="s">
        <v>540</v>
      </c>
      <c r="AR50" s="332" t="s">
        <v>541</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542</v>
      </c>
      <c r="AL51" s="325"/>
      <c r="AM51" s="333">
        <v>689253</v>
      </c>
      <c r="AN51" s="334">
        <v>107377</v>
      </c>
      <c r="AO51" s="335">
        <v>28.4</v>
      </c>
      <c r="AP51" s="336">
        <v>121449</v>
      </c>
      <c r="AQ51" s="337">
        <v>4.5999999999999996</v>
      </c>
      <c r="AR51" s="338">
        <v>23.8</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543</v>
      </c>
      <c r="AM52" s="341">
        <v>380111</v>
      </c>
      <c r="AN52" s="342">
        <v>59217</v>
      </c>
      <c r="AO52" s="343">
        <v>-13.7</v>
      </c>
      <c r="AP52" s="344">
        <v>62922</v>
      </c>
      <c r="AQ52" s="345">
        <v>2.2000000000000002</v>
      </c>
      <c r="AR52" s="346">
        <v>-15.9</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544</v>
      </c>
      <c r="AL53" s="325"/>
      <c r="AM53" s="333">
        <v>645216</v>
      </c>
      <c r="AN53" s="334">
        <v>101290</v>
      </c>
      <c r="AO53" s="335">
        <v>-5.7</v>
      </c>
      <c r="AP53" s="336">
        <v>145139</v>
      </c>
      <c r="AQ53" s="337">
        <v>19.5</v>
      </c>
      <c r="AR53" s="338">
        <v>-25.2</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543</v>
      </c>
      <c r="AM54" s="341">
        <v>261357</v>
      </c>
      <c r="AN54" s="342">
        <v>41029</v>
      </c>
      <c r="AO54" s="343">
        <v>-30.7</v>
      </c>
      <c r="AP54" s="344">
        <v>83762</v>
      </c>
      <c r="AQ54" s="345">
        <v>33.1</v>
      </c>
      <c r="AR54" s="346">
        <v>-63.8</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545</v>
      </c>
      <c r="AL55" s="325"/>
      <c r="AM55" s="333">
        <v>739910</v>
      </c>
      <c r="AN55" s="334">
        <v>118728</v>
      </c>
      <c r="AO55" s="335">
        <v>17.2</v>
      </c>
      <c r="AP55" s="336">
        <v>125391</v>
      </c>
      <c r="AQ55" s="337">
        <v>-13.6</v>
      </c>
      <c r="AR55" s="338">
        <v>30.8</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543</v>
      </c>
      <c r="AM56" s="341">
        <v>225288</v>
      </c>
      <c r="AN56" s="342">
        <v>36150</v>
      </c>
      <c r="AO56" s="343">
        <v>-11.9</v>
      </c>
      <c r="AP56" s="344">
        <v>68516</v>
      </c>
      <c r="AQ56" s="345">
        <v>-18.2</v>
      </c>
      <c r="AR56" s="346">
        <v>6.3</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546</v>
      </c>
      <c r="AL57" s="325"/>
      <c r="AM57" s="333">
        <v>447228</v>
      </c>
      <c r="AN57" s="334">
        <v>72696</v>
      </c>
      <c r="AO57" s="335">
        <v>-38.799999999999997</v>
      </c>
      <c r="AP57" s="336">
        <v>138402</v>
      </c>
      <c r="AQ57" s="337">
        <v>10.4</v>
      </c>
      <c r="AR57" s="338">
        <v>-49.2</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543</v>
      </c>
      <c r="AM58" s="341">
        <v>318379</v>
      </c>
      <c r="AN58" s="342">
        <v>51752</v>
      </c>
      <c r="AO58" s="343">
        <v>43.2</v>
      </c>
      <c r="AP58" s="344">
        <v>70652</v>
      </c>
      <c r="AQ58" s="345">
        <v>3.1</v>
      </c>
      <c r="AR58" s="346">
        <v>40.1</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547</v>
      </c>
      <c r="AL59" s="325"/>
      <c r="AM59" s="333">
        <v>553020</v>
      </c>
      <c r="AN59" s="334">
        <v>90927</v>
      </c>
      <c r="AO59" s="335">
        <v>25.1</v>
      </c>
      <c r="AP59" s="336">
        <v>146367</v>
      </c>
      <c r="AQ59" s="337">
        <v>5.8</v>
      </c>
      <c r="AR59" s="338">
        <v>19.3</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543</v>
      </c>
      <c r="AM60" s="341">
        <v>416661</v>
      </c>
      <c r="AN60" s="342">
        <v>68507</v>
      </c>
      <c r="AO60" s="343">
        <v>32.4</v>
      </c>
      <c r="AP60" s="344">
        <v>79441</v>
      </c>
      <c r="AQ60" s="345">
        <v>12.4</v>
      </c>
      <c r="AR60" s="346">
        <v>20</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548</v>
      </c>
      <c r="AL61" s="347"/>
      <c r="AM61" s="348">
        <v>614925</v>
      </c>
      <c r="AN61" s="349">
        <v>98204</v>
      </c>
      <c r="AO61" s="350">
        <v>5.2</v>
      </c>
      <c r="AP61" s="351">
        <v>135350</v>
      </c>
      <c r="AQ61" s="352">
        <v>5.3</v>
      </c>
      <c r="AR61" s="338">
        <v>-0.1</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543</v>
      </c>
      <c r="AM62" s="341">
        <v>320359</v>
      </c>
      <c r="AN62" s="342">
        <v>51331</v>
      </c>
      <c r="AO62" s="343">
        <v>3.9</v>
      </c>
      <c r="AP62" s="344">
        <v>73059</v>
      </c>
      <c r="AQ62" s="345">
        <v>6.5</v>
      </c>
      <c r="AR62" s="346">
        <v>-2.6</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q7oi0wskuDLrHuG6de7ma2KU6B3y+3a3X7JVla/54EvXnfd3vRbpAQ2URm0PtgsRbz8Gf4hv2Zu+agaXJM5N2Q==" saltValue="+RqGtBjcBKT0ta0cKvhmd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550</v>
      </c>
    </row>
    <row r="121" spans="125:125" ht="13.5" hidden="1" customHeight="1" x14ac:dyDescent="0.15">
      <c r="DU121" s="259"/>
    </row>
  </sheetData>
  <sheetProtection algorithmName="SHA-512" hashValue="USwP3bbCBuUdjCe5kdQN3HsKY+6yrJZFgH9amBqYXyZ4PUMUuvGR9CJ9UXCJwMTwgrhXoYc/5U2jER8YreEB6g==" saltValue="mGM1GgAq3f9zxVQNvxfF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551</v>
      </c>
    </row>
  </sheetData>
  <sheetProtection algorithmName="SHA-512" hashValue="/kBzKoUbTK7EpW460pM6KVveVNpuHvE3Qg3Ds0QZy3UCnMbGiPTFFOxZ/8gUlZ8jAKkS92TxMjN2UT/1MvSj4g==" saltValue="3uXkPXBc1YYA1bpVweBw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15">
      <c r="B47" s="10"/>
      <c r="C47" s="1146" t="s">
        <v>3</v>
      </c>
      <c r="D47" s="1146"/>
      <c r="E47" s="1147"/>
      <c r="F47" s="11">
        <v>74.790000000000006</v>
      </c>
      <c r="G47" s="12">
        <v>79.78</v>
      </c>
      <c r="H47" s="12">
        <v>81.650000000000006</v>
      </c>
      <c r="I47" s="12">
        <v>86.15</v>
      </c>
      <c r="J47" s="13">
        <v>93.4</v>
      </c>
    </row>
    <row r="48" spans="2:10" ht="57.75" customHeight="1" x14ac:dyDescent="0.15">
      <c r="B48" s="14"/>
      <c r="C48" s="1148" t="s">
        <v>4</v>
      </c>
      <c r="D48" s="1148"/>
      <c r="E48" s="1149"/>
      <c r="F48" s="15">
        <v>5.69</v>
      </c>
      <c r="G48" s="16">
        <v>5.07</v>
      </c>
      <c r="H48" s="16">
        <v>5.88</v>
      </c>
      <c r="I48" s="16">
        <v>3.93</v>
      </c>
      <c r="J48" s="17">
        <v>3.59</v>
      </c>
    </row>
    <row r="49" spans="2:10" ht="57.75" customHeight="1" thickBot="1" x14ac:dyDescent="0.2">
      <c r="B49" s="18"/>
      <c r="C49" s="1150" t="s">
        <v>5</v>
      </c>
      <c r="D49" s="1150"/>
      <c r="E49" s="1151"/>
      <c r="F49" s="19" t="s">
        <v>557</v>
      </c>
      <c r="G49" s="20">
        <v>1.97</v>
      </c>
      <c r="H49" s="20">
        <v>4.17</v>
      </c>
      <c r="I49" s="20">
        <v>7.53</v>
      </c>
      <c r="J49" s="21">
        <v>1.51</v>
      </c>
    </row>
    <row r="50" spans="2:10" x14ac:dyDescent="0.15"/>
  </sheetData>
  <sheetProtection algorithmName="SHA-512" hashValue="ANDmZg3JlrPG7ZgRyUxY4ETHrAE2ZwoOBOlnw1UH0ow676eIngIYpxlbjq6xbmokxzCXsgp6X2TmgC6w1O7Kgg==" saltValue="CIBIuXw+Gu6lUmffiaUc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x14ac:dyDescent="0.15">
      <c r="A34" s="22"/>
      <c r="B34" s="31"/>
      <c r="C34" s="1158" t="s">
        <v>558</v>
      </c>
      <c r="D34" s="1158"/>
      <c r="E34" s="1159"/>
      <c r="F34" s="32">
        <v>59.97</v>
      </c>
      <c r="G34" s="33">
        <v>71.02</v>
      </c>
      <c r="H34" s="33">
        <v>72.14</v>
      </c>
      <c r="I34" s="33">
        <v>69.55</v>
      </c>
      <c r="J34" s="34">
        <v>65.69</v>
      </c>
      <c r="K34" s="22"/>
      <c r="L34" s="22"/>
      <c r="M34" s="22"/>
      <c r="N34" s="22"/>
      <c r="O34" s="22"/>
      <c r="P34" s="22"/>
    </row>
    <row r="35" spans="1:16" ht="39" customHeight="1" x14ac:dyDescent="0.15">
      <c r="A35" s="22"/>
      <c r="B35" s="35"/>
      <c r="C35" s="1152" t="s">
        <v>559</v>
      </c>
      <c r="D35" s="1153"/>
      <c r="E35" s="1154"/>
      <c r="F35" s="36">
        <v>32.909999999999997</v>
      </c>
      <c r="G35" s="37">
        <v>39.25</v>
      </c>
      <c r="H35" s="37">
        <v>33.1</v>
      </c>
      <c r="I35" s="37">
        <v>35</v>
      </c>
      <c r="J35" s="38">
        <v>37.01</v>
      </c>
      <c r="K35" s="22"/>
      <c r="L35" s="22"/>
      <c r="M35" s="22"/>
      <c r="N35" s="22"/>
      <c r="O35" s="22"/>
      <c r="P35" s="22"/>
    </row>
    <row r="36" spans="1:16" ht="39" customHeight="1" x14ac:dyDescent="0.15">
      <c r="A36" s="22"/>
      <c r="B36" s="35"/>
      <c r="C36" s="1152" t="s">
        <v>560</v>
      </c>
      <c r="D36" s="1153"/>
      <c r="E36" s="1154"/>
      <c r="F36" s="36">
        <v>35.24</v>
      </c>
      <c r="G36" s="37">
        <v>35.56</v>
      </c>
      <c r="H36" s="37">
        <v>31.07</v>
      </c>
      <c r="I36" s="37">
        <v>28.06</v>
      </c>
      <c r="J36" s="38">
        <v>30.43</v>
      </c>
      <c r="K36" s="22"/>
      <c r="L36" s="22"/>
      <c r="M36" s="22"/>
      <c r="N36" s="22"/>
      <c r="O36" s="22"/>
      <c r="P36" s="22"/>
    </row>
    <row r="37" spans="1:16" ht="39" customHeight="1" x14ac:dyDescent="0.15">
      <c r="A37" s="22"/>
      <c r="B37" s="35"/>
      <c r="C37" s="1152" t="s">
        <v>561</v>
      </c>
      <c r="D37" s="1153"/>
      <c r="E37" s="1154"/>
      <c r="F37" s="36">
        <v>1.54</v>
      </c>
      <c r="G37" s="37">
        <v>3.23</v>
      </c>
      <c r="H37" s="37">
        <v>3.8</v>
      </c>
      <c r="I37" s="37">
        <v>6.11</v>
      </c>
      <c r="J37" s="38">
        <v>6.11</v>
      </c>
      <c r="K37" s="22"/>
      <c r="L37" s="22"/>
      <c r="M37" s="22"/>
      <c r="N37" s="22"/>
      <c r="O37" s="22"/>
      <c r="P37" s="22"/>
    </row>
    <row r="38" spans="1:16" ht="39" customHeight="1" x14ac:dyDescent="0.15">
      <c r="A38" s="22"/>
      <c r="B38" s="35"/>
      <c r="C38" s="1152" t="s">
        <v>562</v>
      </c>
      <c r="D38" s="1153"/>
      <c r="E38" s="1154"/>
      <c r="F38" s="36">
        <v>5.73</v>
      </c>
      <c r="G38" s="37">
        <v>5.12</v>
      </c>
      <c r="H38" s="37">
        <v>5.92</v>
      </c>
      <c r="I38" s="37">
        <v>3.97</v>
      </c>
      <c r="J38" s="38">
        <v>3.63</v>
      </c>
      <c r="K38" s="22"/>
      <c r="L38" s="22"/>
      <c r="M38" s="22"/>
      <c r="N38" s="22"/>
      <c r="O38" s="22"/>
      <c r="P38" s="22"/>
    </row>
    <row r="39" spans="1:16" ht="39" customHeight="1" x14ac:dyDescent="0.15">
      <c r="A39" s="22"/>
      <c r="B39" s="35"/>
      <c r="C39" s="1152" t="s">
        <v>563</v>
      </c>
      <c r="D39" s="1153"/>
      <c r="E39" s="1154"/>
      <c r="F39" s="36">
        <v>1.74</v>
      </c>
      <c r="G39" s="37">
        <v>1.2</v>
      </c>
      <c r="H39" s="37">
        <v>1.05</v>
      </c>
      <c r="I39" s="37">
        <v>0.66</v>
      </c>
      <c r="J39" s="38">
        <v>0.77</v>
      </c>
      <c r="K39" s="22"/>
      <c r="L39" s="22"/>
      <c r="M39" s="22"/>
      <c r="N39" s="22"/>
      <c r="O39" s="22"/>
      <c r="P39" s="22"/>
    </row>
    <row r="40" spans="1:16" ht="39" customHeight="1" x14ac:dyDescent="0.15">
      <c r="A40" s="22"/>
      <c r="B40" s="35"/>
      <c r="C40" s="1152" t="s">
        <v>564</v>
      </c>
      <c r="D40" s="1153"/>
      <c r="E40" s="1154"/>
      <c r="F40" s="36">
        <v>0.77</v>
      </c>
      <c r="G40" s="37">
        <v>0.62</v>
      </c>
      <c r="H40" s="37">
        <v>0.26</v>
      </c>
      <c r="I40" s="37">
        <v>0.48</v>
      </c>
      <c r="J40" s="38">
        <v>0.64</v>
      </c>
      <c r="K40" s="22"/>
      <c r="L40" s="22"/>
      <c r="M40" s="22"/>
      <c r="N40" s="22"/>
      <c r="O40" s="22"/>
      <c r="P40" s="22"/>
    </row>
    <row r="41" spans="1:16" ht="39" customHeight="1" x14ac:dyDescent="0.15">
      <c r="A41" s="22"/>
      <c r="B41" s="35"/>
      <c r="C41" s="1152" t="s">
        <v>565</v>
      </c>
      <c r="D41" s="1153"/>
      <c r="E41" s="1154"/>
      <c r="F41" s="36">
        <v>0.23</v>
      </c>
      <c r="G41" s="37">
        <v>0.24</v>
      </c>
      <c r="H41" s="37">
        <v>0.25</v>
      </c>
      <c r="I41" s="37">
        <v>0.24</v>
      </c>
      <c r="J41" s="38">
        <v>0.32</v>
      </c>
      <c r="K41" s="22"/>
      <c r="L41" s="22"/>
      <c r="M41" s="22"/>
      <c r="N41" s="22"/>
      <c r="O41" s="22"/>
      <c r="P41" s="22"/>
    </row>
    <row r="42" spans="1:16" ht="39" customHeight="1" x14ac:dyDescent="0.15">
      <c r="A42" s="22"/>
      <c r="B42" s="39"/>
      <c r="C42" s="1152" t="s">
        <v>566</v>
      </c>
      <c r="D42" s="1153"/>
      <c r="E42" s="1154"/>
      <c r="F42" s="36" t="s">
        <v>511</v>
      </c>
      <c r="G42" s="37" t="s">
        <v>511</v>
      </c>
      <c r="H42" s="37" t="s">
        <v>511</v>
      </c>
      <c r="I42" s="37" t="s">
        <v>511</v>
      </c>
      <c r="J42" s="38" t="s">
        <v>511</v>
      </c>
      <c r="K42" s="22"/>
      <c r="L42" s="22"/>
      <c r="M42" s="22"/>
      <c r="N42" s="22"/>
      <c r="O42" s="22"/>
      <c r="P42" s="22"/>
    </row>
    <row r="43" spans="1:16" ht="39" customHeight="1" thickBot="1" x14ac:dyDescent="0.2">
      <c r="A43" s="22"/>
      <c r="B43" s="40"/>
      <c r="C43" s="1155" t="s">
        <v>567</v>
      </c>
      <c r="D43" s="1156"/>
      <c r="E43" s="1157"/>
      <c r="F43" s="41">
        <v>0.01</v>
      </c>
      <c r="G43" s="42">
        <v>0.01</v>
      </c>
      <c r="H43" s="42">
        <v>0.03</v>
      </c>
      <c r="I43" s="42">
        <v>0.04</v>
      </c>
      <c r="J43" s="43">
        <v>0.02</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LxphFsGRvUGLLFHiPvXIHhSqrgG68+Q0nnmVFSTO+dZKgNXD6pvMLVQrQnXwmZ5qQnYB0HXDvBCF8+qTPBbeQ==" saltValue="BG6OpBxFkdxQOdNcwPVv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15">
      <c r="A45" s="48"/>
      <c r="B45" s="1183" t="s">
        <v>11</v>
      </c>
      <c r="C45" s="1184"/>
      <c r="D45" s="58"/>
      <c r="E45" s="1189" t="s">
        <v>12</v>
      </c>
      <c r="F45" s="1189"/>
      <c r="G45" s="1189"/>
      <c r="H45" s="1189"/>
      <c r="I45" s="1189"/>
      <c r="J45" s="1190"/>
      <c r="K45" s="59">
        <v>300</v>
      </c>
      <c r="L45" s="60">
        <v>314</v>
      </c>
      <c r="M45" s="60">
        <v>319</v>
      </c>
      <c r="N45" s="60">
        <v>432</v>
      </c>
      <c r="O45" s="61">
        <v>307</v>
      </c>
      <c r="P45" s="48"/>
      <c r="Q45" s="48"/>
      <c r="R45" s="48"/>
      <c r="S45" s="48"/>
      <c r="T45" s="48"/>
      <c r="U45" s="48"/>
    </row>
    <row r="46" spans="1:21" ht="30.75" customHeight="1" x14ac:dyDescent="0.15">
      <c r="A46" s="48"/>
      <c r="B46" s="1185"/>
      <c r="C46" s="1186"/>
      <c r="D46" s="62"/>
      <c r="E46" s="1162" t="s">
        <v>13</v>
      </c>
      <c r="F46" s="1162"/>
      <c r="G46" s="1162"/>
      <c r="H46" s="1162"/>
      <c r="I46" s="1162"/>
      <c r="J46" s="1163"/>
      <c r="K46" s="63" t="s">
        <v>511</v>
      </c>
      <c r="L46" s="64" t="s">
        <v>511</v>
      </c>
      <c r="M46" s="64" t="s">
        <v>511</v>
      </c>
      <c r="N46" s="64" t="s">
        <v>511</v>
      </c>
      <c r="O46" s="65" t="s">
        <v>511</v>
      </c>
      <c r="P46" s="48"/>
      <c r="Q46" s="48"/>
      <c r="R46" s="48"/>
      <c r="S46" s="48"/>
      <c r="T46" s="48"/>
      <c r="U46" s="48"/>
    </row>
    <row r="47" spans="1:21" ht="30.75" customHeight="1" x14ac:dyDescent="0.15">
      <c r="A47" s="48"/>
      <c r="B47" s="1185"/>
      <c r="C47" s="1186"/>
      <c r="D47" s="62"/>
      <c r="E47" s="1162" t="s">
        <v>14</v>
      </c>
      <c r="F47" s="1162"/>
      <c r="G47" s="1162"/>
      <c r="H47" s="1162"/>
      <c r="I47" s="1162"/>
      <c r="J47" s="1163"/>
      <c r="K47" s="63" t="s">
        <v>511</v>
      </c>
      <c r="L47" s="64" t="s">
        <v>511</v>
      </c>
      <c r="M47" s="64" t="s">
        <v>511</v>
      </c>
      <c r="N47" s="64" t="s">
        <v>511</v>
      </c>
      <c r="O47" s="65" t="s">
        <v>511</v>
      </c>
      <c r="P47" s="48"/>
      <c r="Q47" s="48"/>
      <c r="R47" s="48"/>
      <c r="S47" s="48"/>
      <c r="T47" s="48"/>
      <c r="U47" s="48"/>
    </row>
    <row r="48" spans="1:21" ht="30.75" customHeight="1" x14ac:dyDescent="0.15">
      <c r="A48" s="48"/>
      <c r="B48" s="1185"/>
      <c r="C48" s="1186"/>
      <c r="D48" s="62"/>
      <c r="E48" s="1162" t="s">
        <v>15</v>
      </c>
      <c r="F48" s="1162"/>
      <c r="G48" s="1162"/>
      <c r="H48" s="1162"/>
      <c r="I48" s="1162"/>
      <c r="J48" s="1163"/>
      <c r="K48" s="63">
        <v>16</v>
      </c>
      <c r="L48" s="64">
        <v>16</v>
      </c>
      <c r="M48" s="64">
        <v>16</v>
      </c>
      <c r="N48" s="64">
        <v>16</v>
      </c>
      <c r="O48" s="65">
        <v>25</v>
      </c>
      <c r="P48" s="48"/>
      <c r="Q48" s="48"/>
      <c r="R48" s="48"/>
      <c r="S48" s="48"/>
      <c r="T48" s="48"/>
      <c r="U48" s="48"/>
    </row>
    <row r="49" spans="1:21" ht="30.75" customHeight="1" x14ac:dyDescent="0.15">
      <c r="A49" s="48"/>
      <c r="B49" s="1185"/>
      <c r="C49" s="1186"/>
      <c r="D49" s="62"/>
      <c r="E49" s="1162" t="s">
        <v>16</v>
      </c>
      <c r="F49" s="1162"/>
      <c r="G49" s="1162"/>
      <c r="H49" s="1162"/>
      <c r="I49" s="1162"/>
      <c r="J49" s="1163"/>
      <c r="K49" s="63">
        <v>52</v>
      </c>
      <c r="L49" s="64">
        <v>49</v>
      </c>
      <c r="M49" s="64">
        <v>51</v>
      </c>
      <c r="N49" s="64">
        <v>53</v>
      </c>
      <c r="O49" s="65">
        <v>51</v>
      </c>
      <c r="P49" s="48"/>
      <c r="Q49" s="48"/>
      <c r="R49" s="48"/>
      <c r="S49" s="48"/>
      <c r="T49" s="48"/>
      <c r="U49" s="48"/>
    </row>
    <row r="50" spans="1:21" ht="30.75" customHeight="1" x14ac:dyDescent="0.15">
      <c r="A50" s="48"/>
      <c r="B50" s="1185"/>
      <c r="C50" s="1186"/>
      <c r="D50" s="62"/>
      <c r="E50" s="1162" t="s">
        <v>17</v>
      </c>
      <c r="F50" s="1162"/>
      <c r="G50" s="1162"/>
      <c r="H50" s="1162"/>
      <c r="I50" s="1162"/>
      <c r="J50" s="1163"/>
      <c r="K50" s="63">
        <v>1</v>
      </c>
      <c r="L50" s="64">
        <v>1</v>
      </c>
      <c r="M50" s="64">
        <v>1</v>
      </c>
      <c r="N50" s="64">
        <v>1</v>
      </c>
      <c r="O50" s="65">
        <v>1</v>
      </c>
      <c r="P50" s="48"/>
      <c r="Q50" s="48"/>
      <c r="R50" s="48"/>
      <c r="S50" s="48"/>
      <c r="T50" s="48"/>
      <c r="U50" s="48"/>
    </row>
    <row r="51" spans="1:21" ht="30.75" customHeight="1" x14ac:dyDescent="0.15">
      <c r="A51" s="48"/>
      <c r="B51" s="1187"/>
      <c r="C51" s="1188"/>
      <c r="D51" s="66"/>
      <c r="E51" s="1162" t="s">
        <v>18</v>
      </c>
      <c r="F51" s="1162"/>
      <c r="G51" s="1162"/>
      <c r="H51" s="1162"/>
      <c r="I51" s="1162"/>
      <c r="J51" s="1163"/>
      <c r="K51" s="63" t="s">
        <v>511</v>
      </c>
      <c r="L51" s="64" t="s">
        <v>511</v>
      </c>
      <c r="M51" s="64" t="s">
        <v>511</v>
      </c>
      <c r="N51" s="64" t="s">
        <v>511</v>
      </c>
      <c r="O51" s="65" t="s">
        <v>511</v>
      </c>
      <c r="P51" s="48"/>
      <c r="Q51" s="48"/>
      <c r="R51" s="48"/>
      <c r="S51" s="48"/>
      <c r="T51" s="48"/>
      <c r="U51" s="48"/>
    </row>
    <row r="52" spans="1:21" ht="30.75" customHeight="1" x14ac:dyDescent="0.15">
      <c r="A52" s="48"/>
      <c r="B52" s="1160" t="s">
        <v>19</v>
      </c>
      <c r="C52" s="1161"/>
      <c r="D52" s="66"/>
      <c r="E52" s="1162" t="s">
        <v>20</v>
      </c>
      <c r="F52" s="1162"/>
      <c r="G52" s="1162"/>
      <c r="H52" s="1162"/>
      <c r="I52" s="1162"/>
      <c r="J52" s="1163"/>
      <c r="K52" s="63">
        <v>274</v>
      </c>
      <c r="L52" s="64">
        <v>286</v>
      </c>
      <c r="M52" s="64">
        <v>287</v>
      </c>
      <c r="N52" s="64">
        <v>410</v>
      </c>
      <c r="O52" s="65">
        <v>291</v>
      </c>
      <c r="P52" s="48"/>
      <c r="Q52" s="48"/>
      <c r="R52" s="48"/>
      <c r="S52" s="48"/>
      <c r="T52" s="48"/>
      <c r="U52" s="48"/>
    </row>
    <row r="53" spans="1:21" ht="30.75" customHeight="1" thickBot="1" x14ac:dyDescent="0.2">
      <c r="A53" s="48"/>
      <c r="B53" s="1164" t="s">
        <v>21</v>
      </c>
      <c r="C53" s="1165"/>
      <c r="D53" s="67"/>
      <c r="E53" s="1166" t="s">
        <v>22</v>
      </c>
      <c r="F53" s="1166"/>
      <c r="G53" s="1166"/>
      <c r="H53" s="1166"/>
      <c r="I53" s="1166"/>
      <c r="J53" s="1167"/>
      <c r="K53" s="68">
        <v>95</v>
      </c>
      <c r="L53" s="69">
        <v>94</v>
      </c>
      <c r="M53" s="69">
        <v>100</v>
      </c>
      <c r="N53" s="69">
        <v>92</v>
      </c>
      <c r="O53" s="70">
        <v>93</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568</v>
      </c>
      <c r="P56" s="48"/>
      <c r="Q56" s="48"/>
      <c r="R56" s="48"/>
      <c r="S56" s="48"/>
      <c r="T56" s="48"/>
      <c r="U56" s="48"/>
    </row>
    <row r="57" spans="1:21" ht="31.5" customHeight="1" thickBot="1" x14ac:dyDescent="0.2">
      <c r="A57" s="48"/>
      <c r="B57" s="76"/>
      <c r="C57" s="77"/>
      <c r="D57" s="77"/>
      <c r="E57" s="78"/>
      <c r="F57" s="78"/>
      <c r="G57" s="78"/>
      <c r="H57" s="78"/>
      <c r="I57" s="78"/>
      <c r="J57" s="79" t="s">
        <v>2</v>
      </c>
      <c r="K57" s="80" t="s">
        <v>569</v>
      </c>
      <c r="L57" s="81" t="s">
        <v>570</v>
      </c>
      <c r="M57" s="81" t="s">
        <v>571</v>
      </c>
      <c r="N57" s="81" t="s">
        <v>572</v>
      </c>
      <c r="O57" s="82" t="s">
        <v>573</v>
      </c>
      <c r="P57" s="48"/>
      <c r="Q57" s="48"/>
      <c r="R57" s="48"/>
      <c r="S57" s="48"/>
      <c r="T57" s="48"/>
      <c r="U57" s="48"/>
    </row>
    <row r="58" spans="1:21" ht="31.5" customHeight="1" x14ac:dyDescent="0.15">
      <c r="B58" s="1168" t="s">
        <v>26</v>
      </c>
      <c r="C58" s="1169"/>
      <c r="D58" s="1174" t="s">
        <v>27</v>
      </c>
      <c r="E58" s="1175"/>
      <c r="F58" s="1175"/>
      <c r="G58" s="1175"/>
      <c r="H58" s="1175"/>
      <c r="I58" s="1175"/>
      <c r="J58" s="1176"/>
      <c r="K58" s="83"/>
      <c r="L58" s="84"/>
      <c r="M58" s="84"/>
      <c r="N58" s="84"/>
      <c r="O58" s="85"/>
    </row>
    <row r="59" spans="1:21" ht="31.5" customHeight="1" x14ac:dyDescent="0.15">
      <c r="B59" s="1170"/>
      <c r="C59" s="1171"/>
      <c r="D59" s="1177" t="s">
        <v>28</v>
      </c>
      <c r="E59" s="1178"/>
      <c r="F59" s="1178"/>
      <c r="G59" s="1178"/>
      <c r="H59" s="1178"/>
      <c r="I59" s="1178"/>
      <c r="J59" s="1179"/>
      <c r="K59" s="86"/>
      <c r="L59" s="87"/>
      <c r="M59" s="87"/>
      <c r="N59" s="87"/>
      <c r="O59" s="88"/>
    </row>
    <row r="60" spans="1:21" ht="31.5" customHeight="1" thickBot="1" x14ac:dyDescent="0.2">
      <c r="B60" s="1172"/>
      <c r="C60" s="1173"/>
      <c r="D60" s="1180" t="s">
        <v>29</v>
      </c>
      <c r="E60" s="1181"/>
      <c r="F60" s="1181"/>
      <c r="G60" s="1181"/>
      <c r="H60" s="1181"/>
      <c r="I60" s="1181"/>
      <c r="J60" s="1182"/>
      <c r="K60" s="89"/>
      <c r="L60" s="90"/>
      <c r="M60" s="90"/>
      <c r="N60" s="90"/>
      <c r="O60" s="91"/>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2jUBb4RU2uI7N7u9HsFt9EmkqNcb8VUWjvBWAbangfW0n9PU5mVm1R8nA4WqylAgdboZsDJvfPqgazq8x643g==" saltValue="x0OzGyeWT/2GtcqcfAjsb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552</v>
      </c>
      <c r="J40" s="103" t="s">
        <v>553</v>
      </c>
      <c r="K40" s="103" t="s">
        <v>554</v>
      </c>
      <c r="L40" s="103" t="s">
        <v>555</v>
      </c>
      <c r="M40" s="104" t="s">
        <v>556</v>
      </c>
    </row>
    <row r="41" spans="2:13" ht="27.75" customHeight="1" x14ac:dyDescent="0.15">
      <c r="B41" s="1203" t="s">
        <v>32</v>
      </c>
      <c r="C41" s="1204"/>
      <c r="D41" s="105"/>
      <c r="E41" s="1205" t="s">
        <v>33</v>
      </c>
      <c r="F41" s="1205"/>
      <c r="G41" s="1205"/>
      <c r="H41" s="1206"/>
      <c r="I41" s="355">
        <v>3578</v>
      </c>
      <c r="J41" s="356">
        <v>3443</v>
      </c>
      <c r="K41" s="356">
        <v>3529</v>
      </c>
      <c r="L41" s="356">
        <v>3362</v>
      </c>
      <c r="M41" s="357">
        <v>3185</v>
      </c>
    </row>
    <row r="42" spans="2:13" ht="27.75" customHeight="1" x14ac:dyDescent="0.15">
      <c r="B42" s="1193"/>
      <c r="C42" s="1194"/>
      <c r="D42" s="106"/>
      <c r="E42" s="1197" t="s">
        <v>34</v>
      </c>
      <c r="F42" s="1197"/>
      <c r="G42" s="1197"/>
      <c r="H42" s="1198"/>
      <c r="I42" s="358">
        <v>4</v>
      </c>
      <c r="J42" s="359">
        <v>3</v>
      </c>
      <c r="K42" s="359">
        <v>3</v>
      </c>
      <c r="L42" s="359">
        <v>2</v>
      </c>
      <c r="M42" s="360">
        <v>2</v>
      </c>
    </row>
    <row r="43" spans="2:13" ht="27.75" customHeight="1" x14ac:dyDescent="0.15">
      <c r="B43" s="1193"/>
      <c r="C43" s="1194"/>
      <c r="D43" s="106"/>
      <c r="E43" s="1197" t="s">
        <v>35</v>
      </c>
      <c r="F43" s="1197"/>
      <c r="G43" s="1197"/>
      <c r="H43" s="1198"/>
      <c r="I43" s="358">
        <v>208</v>
      </c>
      <c r="J43" s="359">
        <v>204</v>
      </c>
      <c r="K43" s="359">
        <v>239</v>
      </c>
      <c r="L43" s="359">
        <v>491</v>
      </c>
      <c r="M43" s="360">
        <v>598</v>
      </c>
    </row>
    <row r="44" spans="2:13" ht="27.75" customHeight="1" x14ac:dyDescent="0.15">
      <c r="B44" s="1193"/>
      <c r="C44" s="1194"/>
      <c r="D44" s="106"/>
      <c r="E44" s="1197" t="s">
        <v>36</v>
      </c>
      <c r="F44" s="1197"/>
      <c r="G44" s="1197"/>
      <c r="H44" s="1198"/>
      <c r="I44" s="358">
        <v>436</v>
      </c>
      <c r="J44" s="359">
        <v>423</v>
      </c>
      <c r="K44" s="359">
        <v>455</v>
      </c>
      <c r="L44" s="359">
        <v>432</v>
      </c>
      <c r="M44" s="360">
        <v>394</v>
      </c>
    </row>
    <row r="45" spans="2:13" ht="27.75" customHeight="1" x14ac:dyDescent="0.15">
      <c r="B45" s="1193"/>
      <c r="C45" s="1194"/>
      <c r="D45" s="106"/>
      <c r="E45" s="1197" t="s">
        <v>37</v>
      </c>
      <c r="F45" s="1197"/>
      <c r="G45" s="1197"/>
      <c r="H45" s="1198"/>
      <c r="I45" s="358">
        <v>1832</v>
      </c>
      <c r="J45" s="359">
        <v>1772</v>
      </c>
      <c r="K45" s="359">
        <v>1747</v>
      </c>
      <c r="L45" s="359">
        <v>1737</v>
      </c>
      <c r="M45" s="360">
        <v>1742</v>
      </c>
    </row>
    <row r="46" spans="2:13" ht="27.75" customHeight="1" x14ac:dyDescent="0.15">
      <c r="B46" s="1193"/>
      <c r="C46" s="1194"/>
      <c r="D46" s="107"/>
      <c r="E46" s="1197" t="s">
        <v>38</v>
      </c>
      <c r="F46" s="1197"/>
      <c r="G46" s="1197"/>
      <c r="H46" s="1198"/>
      <c r="I46" s="358" t="s">
        <v>511</v>
      </c>
      <c r="J46" s="359" t="s">
        <v>511</v>
      </c>
      <c r="K46" s="359" t="s">
        <v>511</v>
      </c>
      <c r="L46" s="359" t="s">
        <v>511</v>
      </c>
      <c r="M46" s="360" t="s">
        <v>511</v>
      </c>
    </row>
    <row r="47" spans="2:13" ht="27.75" customHeight="1" x14ac:dyDescent="0.15">
      <c r="B47" s="1193"/>
      <c r="C47" s="1194"/>
      <c r="D47" s="108"/>
      <c r="E47" s="1207" t="s">
        <v>39</v>
      </c>
      <c r="F47" s="1208"/>
      <c r="G47" s="1208"/>
      <c r="H47" s="1209"/>
      <c r="I47" s="358" t="s">
        <v>511</v>
      </c>
      <c r="J47" s="359" t="s">
        <v>511</v>
      </c>
      <c r="K47" s="359" t="s">
        <v>511</v>
      </c>
      <c r="L47" s="359" t="s">
        <v>511</v>
      </c>
      <c r="M47" s="360" t="s">
        <v>511</v>
      </c>
    </row>
    <row r="48" spans="2:13" ht="27.75" customHeight="1" x14ac:dyDescent="0.15">
      <c r="B48" s="1193"/>
      <c r="C48" s="1194"/>
      <c r="D48" s="106"/>
      <c r="E48" s="1197" t="s">
        <v>40</v>
      </c>
      <c r="F48" s="1197"/>
      <c r="G48" s="1197"/>
      <c r="H48" s="1198"/>
      <c r="I48" s="358" t="s">
        <v>511</v>
      </c>
      <c r="J48" s="359" t="s">
        <v>511</v>
      </c>
      <c r="K48" s="359" t="s">
        <v>511</v>
      </c>
      <c r="L48" s="359" t="s">
        <v>511</v>
      </c>
      <c r="M48" s="360" t="s">
        <v>511</v>
      </c>
    </row>
    <row r="49" spans="2:13" ht="27.75" customHeight="1" x14ac:dyDescent="0.15">
      <c r="B49" s="1195"/>
      <c r="C49" s="1196"/>
      <c r="D49" s="106"/>
      <c r="E49" s="1197" t="s">
        <v>41</v>
      </c>
      <c r="F49" s="1197"/>
      <c r="G49" s="1197"/>
      <c r="H49" s="1198"/>
      <c r="I49" s="358" t="s">
        <v>511</v>
      </c>
      <c r="J49" s="359" t="s">
        <v>511</v>
      </c>
      <c r="K49" s="359" t="s">
        <v>511</v>
      </c>
      <c r="L49" s="359" t="s">
        <v>511</v>
      </c>
      <c r="M49" s="360" t="s">
        <v>511</v>
      </c>
    </row>
    <row r="50" spans="2:13" ht="27.75" customHeight="1" x14ac:dyDescent="0.15">
      <c r="B50" s="1191" t="s">
        <v>42</v>
      </c>
      <c r="C50" s="1192"/>
      <c r="D50" s="109"/>
      <c r="E50" s="1197" t="s">
        <v>43</v>
      </c>
      <c r="F50" s="1197"/>
      <c r="G50" s="1197"/>
      <c r="H50" s="1198"/>
      <c r="I50" s="358">
        <v>3696</v>
      </c>
      <c r="J50" s="359">
        <v>4161</v>
      </c>
      <c r="K50" s="359">
        <v>4395</v>
      </c>
      <c r="L50" s="359">
        <v>5154</v>
      </c>
      <c r="M50" s="360">
        <v>5728</v>
      </c>
    </row>
    <row r="51" spans="2:13" ht="27.75" customHeight="1" x14ac:dyDescent="0.15">
      <c r="B51" s="1193"/>
      <c r="C51" s="1194"/>
      <c r="D51" s="106"/>
      <c r="E51" s="1197" t="s">
        <v>44</v>
      </c>
      <c r="F51" s="1197"/>
      <c r="G51" s="1197"/>
      <c r="H51" s="1198"/>
      <c r="I51" s="358">
        <v>306</v>
      </c>
      <c r="J51" s="359">
        <v>324</v>
      </c>
      <c r="K51" s="359">
        <v>518</v>
      </c>
      <c r="L51" s="359">
        <v>17</v>
      </c>
      <c r="M51" s="360">
        <v>9</v>
      </c>
    </row>
    <row r="52" spans="2:13" ht="27.75" customHeight="1" x14ac:dyDescent="0.15">
      <c r="B52" s="1195"/>
      <c r="C52" s="1196"/>
      <c r="D52" s="106"/>
      <c r="E52" s="1197" t="s">
        <v>45</v>
      </c>
      <c r="F52" s="1197"/>
      <c r="G52" s="1197"/>
      <c r="H52" s="1198"/>
      <c r="I52" s="358">
        <v>3297</v>
      </c>
      <c r="J52" s="359">
        <v>3224</v>
      </c>
      <c r="K52" s="359">
        <v>3260</v>
      </c>
      <c r="L52" s="359">
        <v>3403</v>
      </c>
      <c r="M52" s="360">
        <v>3343</v>
      </c>
    </row>
    <row r="53" spans="2:13" ht="27.75" customHeight="1" thickBot="1" x14ac:dyDescent="0.2">
      <c r="B53" s="1199" t="s">
        <v>46</v>
      </c>
      <c r="C53" s="1200"/>
      <c r="D53" s="110"/>
      <c r="E53" s="1201" t="s">
        <v>47</v>
      </c>
      <c r="F53" s="1201"/>
      <c r="G53" s="1201"/>
      <c r="H53" s="1202"/>
      <c r="I53" s="361">
        <v>-1242</v>
      </c>
      <c r="J53" s="362">
        <v>-1865</v>
      </c>
      <c r="K53" s="362">
        <v>-2201</v>
      </c>
      <c r="L53" s="362">
        <v>-2550</v>
      </c>
      <c r="M53" s="363">
        <v>-3159</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2xdpbgsMvsvidRkUMkYmBB4xnk9bcQPXcbH/vzP1LLVUPvQXPv3+2ijaY2wA2vDBI91Xrf+5TviORgktnh+aNg==" saltValue="xVjxEvq3p/TP7o9sOmtnQ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554</v>
      </c>
      <c r="G54" s="119" t="s">
        <v>555</v>
      </c>
      <c r="H54" s="120" t="s">
        <v>556</v>
      </c>
    </row>
    <row r="55" spans="2:8" ht="52.5" customHeight="1" x14ac:dyDescent="0.15">
      <c r="B55" s="121"/>
      <c r="C55" s="1218" t="s">
        <v>50</v>
      </c>
      <c r="D55" s="1218"/>
      <c r="E55" s="1219"/>
      <c r="F55" s="122">
        <v>2030</v>
      </c>
      <c r="G55" s="122">
        <v>2349</v>
      </c>
      <c r="H55" s="123">
        <v>2462</v>
      </c>
    </row>
    <row r="56" spans="2:8" ht="52.5" customHeight="1" x14ac:dyDescent="0.15">
      <c r="B56" s="124"/>
      <c r="C56" s="1220" t="s">
        <v>51</v>
      </c>
      <c r="D56" s="1220"/>
      <c r="E56" s="1221"/>
      <c r="F56" s="125">
        <v>30</v>
      </c>
      <c r="G56" s="125">
        <v>91</v>
      </c>
      <c r="H56" s="126">
        <v>241</v>
      </c>
    </row>
    <row r="57" spans="2:8" ht="53.25" customHeight="1" x14ac:dyDescent="0.15">
      <c r="B57" s="124"/>
      <c r="C57" s="1222" t="s">
        <v>52</v>
      </c>
      <c r="D57" s="1222"/>
      <c r="E57" s="1223"/>
      <c r="F57" s="127">
        <v>2099</v>
      </c>
      <c r="G57" s="127">
        <v>2501</v>
      </c>
      <c r="H57" s="128">
        <v>2824</v>
      </c>
    </row>
    <row r="58" spans="2:8" ht="45.75" customHeight="1" x14ac:dyDescent="0.15">
      <c r="B58" s="129"/>
      <c r="C58" s="1210" t="s">
        <v>586</v>
      </c>
      <c r="D58" s="1211"/>
      <c r="E58" s="1212"/>
      <c r="F58" s="130">
        <v>1606</v>
      </c>
      <c r="G58" s="130">
        <v>1939</v>
      </c>
      <c r="H58" s="131">
        <v>2082</v>
      </c>
    </row>
    <row r="59" spans="2:8" ht="45.75" customHeight="1" x14ac:dyDescent="0.15">
      <c r="B59" s="129"/>
      <c r="C59" s="1210" t="s">
        <v>587</v>
      </c>
      <c r="D59" s="1211"/>
      <c r="E59" s="1212"/>
      <c r="F59" s="130">
        <v>272</v>
      </c>
      <c r="G59" s="130">
        <v>272</v>
      </c>
      <c r="H59" s="131">
        <v>452</v>
      </c>
    </row>
    <row r="60" spans="2:8" ht="45.75" customHeight="1" x14ac:dyDescent="0.15">
      <c r="B60" s="129"/>
      <c r="C60" s="1210" t="s">
        <v>588</v>
      </c>
      <c r="D60" s="1211"/>
      <c r="E60" s="1212"/>
      <c r="F60" s="130">
        <v>139</v>
      </c>
      <c r="G60" s="130">
        <v>205</v>
      </c>
      <c r="H60" s="131">
        <v>206</v>
      </c>
    </row>
    <row r="61" spans="2:8" ht="45.75" customHeight="1" x14ac:dyDescent="0.15">
      <c r="B61" s="129"/>
      <c r="C61" s="1210" t="s">
        <v>589</v>
      </c>
      <c r="D61" s="1211"/>
      <c r="E61" s="1212"/>
      <c r="F61" s="130">
        <v>33</v>
      </c>
      <c r="G61" s="130">
        <v>33</v>
      </c>
      <c r="H61" s="131">
        <v>33</v>
      </c>
    </row>
    <row r="62" spans="2:8" ht="45.75" customHeight="1" thickBot="1" x14ac:dyDescent="0.2">
      <c r="B62" s="132"/>
      <c r="C62" s="1213" t="s">
        <v>590</v>
      </c>
      <c r="D62" s="1214"/>
      <c r="E62" s="1215"/>
      <c r="F62" s="133">
        <v>23</v>
      </c>
      <c r="G62" s="133">
        <v>23</v>
      </c>
      <c r="H62" s="134">
        <v>23</v>
      </c>
    </row>
    <row r="63" spans="2:8" ht="52.5" customHeight="1" thickBot="1" x14ac:dyDescent="0.2">
      <c r="B63" s="135"/>
      <c r="C63" s="1216" t="s">
        <v>53</v>
      </c>
      <c r="D63" s="1216"/>
      <c r="E63" s="1217"/>
      <c r="F63" s="136">
        <v>4159</v>
      </c>
      <c r="G63" s="136">
        <v>4941</v>
      </c>
      <c r="H63" s="137">
        <v>5527</v>
      </c>
    </row>
    <row r="64" spans="2:8" x14ac:dyDescent="0.15"/>
  </sheetData>
  <sheetProtection algorithmName="SHA-512" hashValue="QO2xApkdDP7PB7p0lmPRbhuUdPAzBlMiktmQvzifwS0+cO/3xpaM/YKLbFhISwDwcXNuEN96lT3pOOGkLFKUeA==" saltValue="oXgs/W8bbozNz13vN7cl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D32B5-B616-48E3-9020-A85F5B56434E}">
  <sheetPr>
    <pageSetUpPr fitToPage="1"/>
  </sheetPr>
  <dimension ref="A1:DE85"/>
  <sheetViews>
    <sheetView showGridLines="0" topLeftCell="A22" zoomScale="72" zoomScaleNormal="72" zoomScaleSheetLayoutView="55" workbookViewId="0">
      <selection activeCell="CG9" sqref="CG9"/>
    </sheetView>
  </sheetViews>
  <sheetFormatPr defaultColWidth="0" defaultRowHeight="13.5" customHeight="1" zeroHeight="1" x14ac:dyDescent="0.15"/>
  <cols>
    <col min="1" max="1" width="6.375" style="1226" customWidth="1"/>
    <col min="2" max="107" width="2.5" style="1226" customWidth="1"/>
    <col min="108" max="108" width="6.125" style="1233" customWidth="1"/>
    <col min="109" max="109" width="5.875" style="1232" customWidth="1"/>
    <col min="110" max="16384" width="8.625" style="1226" hidden="1"/>
  </cols>
  <sheetData>
    <row r="1" spans="1:109" ht="42.75" customHeight="1" x14ac:dyDescent="0.15">
      <c r="A1" s="1224"/>
      <c r="B1" s="1225"/>
      <c r="DD1" s="1226"/>
      <c r="DE1" s="1226"/>
    </row>
    <row r="2" spans="1:109" ht="25.5" customHeight="1" x14ac:dyDescent="0.15">
      <c r="A2" s="1227"/>
      <c r="C2" s="1227"/>
      <c r="O2" s="1227"/>
      <c r="P2" s="1227"/>
      <c r="Q2" s="1227"/>
      <c r="R2" s="1227"/>
      <c r="S2" s="1227"/>
      <c r="T2" s="1227"/>
      <c r="U2" s="1227"/>
      <c r="V2" s="1227"/>
      <c r="W2" s="1227"/>
      <c r="X2" s="1227"/>
      <c r="Y2" s="1227"/>
      <c r="Z2" s="1227"/>
      <c r="AA2" s="1227"/>
      <c r="AB2" s="1227"/>
      <c r="AC2" s="1227"/>
      <c r="AD2" s="1227"/>
      <c r="AE2" s="1227"/>
      <c r="AF2" s="1227"/>
      <c r="AG2" s="1227"/>
      <c r="AH2" s="1227"/>
      <c r="AI2" s="1227"/>
      <c r="AU2" s="1227"/>
      <c r="BG2" s="1227"/>
      <c r="BS2" s="1227"/>
      <c r="CE2" s="1227"/>
      <c r="CQ2" s="1227"/>
      <c r="DD2" s="1226"/>
      <c r="DE2" s="1226"/>
    </row>
    <row r="3" spans="1:109" ht="25.5" customHeight="1" x14ac:dyDescent="0.15">
      <c r="A3" s="1227"/>
      <c r="C3" s="1227"/>
      <c r="O3" s="1227"/>
      <c r="P3" s="1227"/>
      <c r="Q3" s="1227"/>
      <c r="R3" s="1227"/>
      <c r="S3" s="1227"/>
      <c r="T3" s="1227"/>
      <c r="U3" s="1227"/>
      <c r="V3" s="1227"/>
      <c r="W3" s="1227"/>
      <c r="X3" s="1227"/>
      <c r="Y3" s="1227"/>
      <c r="Z3" s="1227"/>
      <c r="AA3" s="1227"/>
      <c r="AB3" s="1227"/>
      <c r="AC3" s="1227"/>
      <c r="AD3" s="1227"/>
      <c r="AE3" s="1227"/>
      <c r="AF3" s="1227"/>
      <c r="AG3" s="1227"/>
      <c r="AH3" s="1227"/>
      <c r="AI3" s="1227"/>
      <c r="AU3" s="1227"/>
      <c r="BG3" s="1227"/>
      <c r="BS3" s="1227"/>
      <c r="CE3" s="1227"/>
      <c r="CQ3" s="1227"/>
      <c r="DD3" s="1226"/>
      <c r="DE3" s="1226"/>
    </row>
    <row r="4" spans="1:109" s="259" customFormat="1" x14ac:dyDescent="0.15">
      <c r="A4" s="1227"/>
      <c r="B4" s="1227"/>
      <c r="C4" s="1227"/>
      <c r="D4" s="1227"/>
      <c r="E4" s="1227"/>
      <c r="F4" s="1227"/>
      <c r="G4" s="1227"/>
      <c r="H4" s="1227"/>
      <c r="I4" s="1227"/>
      <c r="J4" s="1227"/>
      <c r="K4" s="1227"/>
      <c r="L4" s="1227"/>
      <c r="M4" s="1227"/>
      <c r="N4" s="1227"/>
      <c r="O4" s="1227"/>
      <c r="P4" s="1227"/>
      <c r="Q4" s="1227"/>
      <c r="R4" s="1227"/>
      <c r="S4" s="1227"/>
      <c r="T4" s="1227"/>
      <c r="U4" s="1227"/>
      <c r="V4" s="1227"/>
      <c r="W4" s="1227"/>
      <c r="X4" s="1227"/>
      <c r="Y4" s="1227"/>
      <c r="Z4" s="1227"/>
      <c r="AA4" s="1227"/>
      <c r="AB4" s="1227"/>
      <c r="AC4" s="1227"/>
      <c r="AD4" s="1227"/>
      <c r="AE4" s="1227"/>
      <c r="AF4" s="1227"/>
      <c r="AG4" s="1227"/>
      <c r="AH4" s="1227"/>
      <c r="AI4" s="1227"/>
      <c r="AJ4" s="1227"/>
      <c r="AK4" s="1227"/>
      <c r="AL4" s="1227"/>
      <c r="AM4" s="1227"/>
      <c r="AN4" s="1227"/>
      <c r="AO4" s="1227"/>
      <c r="AP4" s="1227"/>
      <c r="AQ4" s="1227"/>
      <c r="AR4" s="1227"/>
      <c r="AS4" s="1227"/>
      <c r="AT4" s="1227"/>
      <c r="AU4" s="1227"/>
      <c r="AV4" s="1227"/>
      <c r="AW4" s="1227"/>
      <c r="AX4" s="1227"/>
      <c r="AY4" s="1227"/>
      <c r="AZ4" s="1227"/>
      <c r="BA4" s="1227"/>
      <c r="BB4" s="1227"/>
      <c r="BC4" s="1227"/>
      <c r="BD4" s="1227"/>
      <c r="BE4" s="1227"/>
      <c r="BF4" s="1227"/>
      <c r="BG4" s="1227"/>
      <c r="BH4" s="1227"/>
      <c r="BI4" s="1227"/>
      <c r="BJ4" s="1227"/>
      <c r="BK4" s="1227"/>
      <c r="BL4" s="1227"/>
      <c r="BM4" s="1227"/>
      <c r="BN4" s="1227"/>
      <c r="BO4" s="1227"/>
      <c r="BP4" s="1227"/>
      <c r="BQ4" s="1227"/>
      <c r="BR4" s="1227"/>
      <c r="BS4" s="1227"/>
      <c r="BT4" s="1227"/>
      <c r="BU4" s="1227"/>
      <c r="BV4" s="1227"/>
      <c r="BW4" s="1227"/>
      <c r="BX4" s="1227"/>
      <c r="BY4" s="1227"/>
      <c r="BZ4" s="1227"/>
      <c r="CA4" s="1227"/>
      <c r="CB4" s="1227"/>
      <c r="CC4" s="1227"/>
      <c r="CD4" s="1227"/>
      <c r="CE4" s="1227"/>
      <c r="CF4" s="1227"/>
      <c r="CG4" s="1227"/>
      <c r="CH4" s="1227"/>
      <c r="CI4" s="1227"/>
      <c r="CJ4" s="1227"/>
      <c r="CK4" s="1227"/>
      <c r="CL4" s="1227"/>
      <c r="CM4" s="1227"/>
      <c r="CN4" s="1227"/>
      <c r="CO4" s="1227"/>
      <c r="CP4" s="1227"/>
      <c r="CQ4" s="1227"/>
      <c r="CR4" s="1227"/>
      <c r="CS4" s="1227"/>
      <c r="CT4" s="1227"/>
      <c r="CU4" s="1227"/>
      <c r="CV4" s="1227"/>
      <c r="CW4" s="1227"/>
      <c r="CX4" s="1227"/>
      <c r="CY4" s="1227"/>
      <c r="CZ4" s="1227"/>
      <c r="DA4" s="1227"/>
      <c r="DB4" s="1227"/>
      <c r="DC4" s="1227"/>
      <c r="DD4" s="1227"/>
      <c r="DE4" s="1227"/>
    </row>
    <row r="5" spans="1:109" s="259" customFormat="1" x14ac:dyDescent="0.15">
      <c r="A5" s="1227"/>
      <c r="B5" s="1227"/>
      <c r="C5" s="1227"/>
      <c r="D5" s="1227"/>
      <c r="E5" s="1227"/>
      <c r="F5" s="1227"/>
      <c r="G5" s="1227"/>
      <c r="H5" s="1227"/>
      <c r="I5" s="1227"/>
      <c r="J5" s="1227"/>
      <c r="K5" s="1227"/>
      <c r="L5" s="1227"/>
      <c r="M5" s="1227"/>
      <c r="N5" s="1227"/>
      <c r="O5" s="1227"/>
      <c r="P5" s="1227"/>
      <c r="Q5" s="1227"/>
      <c r="R5" s="1227"/>
      <c r="S5" s="1227"/>
      <c r="T5" s="1227"/>
      <c r="U5" s="1227"/>
      <c r="V5" s="1227"/>
      <c r="W5" s="1227"/>
      <c r="X5" s="1227"/>
      <c r="Y5" s="1227"/>
      <c r="Z5" s="1227"/>
      <c r="AA5" s="1227"/>
      <c r="AB5" s="1227"/>
      <c r="AC5" s="1227"/>
      <c r="AD5" s="1227"/>
      <c r="AE5" s="1227"/>
      <c r="AF5" s="1227"/>
      <c r="AG5" s="1227"/>
      <c r="AH5" s="1227"/>
      <c r="AI5" s="1227"/>
      <c r="AJ5" s="1227"/>
      <c r="AK5" s="1227"/>
      <c r="AL5" s="1227"/>
      <c r="AM5" s="1227"/>
      <c r="AN5" s="1227"/>
      <c r="AO5" s="1227"/>
      <c r="AP5" s="1227"/>
      <c r="AQ5" s="1227"/>
      <c r="AR5" s="1227"/>
      <c r="AS5" s="1227"/>
      <c r="AT5" s="1227"/>
      <c r="AU5" s="1227"/>
      <c r="AV5" s="1227"/>
      <c r="AW5" s="1227"/>
      <c r="AX5" s="1227"/>
      <c r="AY5" s="1227"/>
      <c r="AZ5" s="1227"/>
      <c r="BA5" s="1227"/>
      <c r="BB5" s="1227"/>
      <c r="BC5" s="1227"/>
      <c r="BD5" s="1227"/>
      <c r="BE5" s="1227"/>
      <c r="BF5" s="1227"/>
      <c r="BG5" s="1227"/>
      <c r="BH5" s="1227"/>
      <c r="BI5" s="1227"/>
      <c r="BJ5" s="1227"/>
      <c r="BK5" s="1227"/>
      <c r="BL5" s="1227"/>
      <c r="BM5" s="1227"/>
      <c r="BN5" s="1227"/>
      <c r="BO5" s="1227"/>
      <c r="BP5" s="1227"/>
      <c r="BQ5" s="1227"/>
      <c r="BR5" s="1227"/>
      <c r="BS5" s="1227"/>
      <c r="BT5" s="1227"/>
      <c r="BU5" s="1227"/>
      <c r="BV5" s="1227"/>
      <c r="BW5" s="1227"/>
      <c r="BX5" s="1227"/>
      <c r="BY5" s="1227"/>
      <c r="BZ5" s="1227"/>
      <c r="CA5" s="1227"/>
      <c r="CB5" s="1227"/>
      <c r="CC5" s="1227"/>
      <c r="CD5" s="1227"/>
      <c r="CE5" s="1227"/>
      <c r="CF5" s="1227"/>
      <c r="CG5" s="1227"/>
      <c r="CH5" s="1227"/>
      <c r="CI5" s="1227"/>
      <c r="CJ5" s="1227"/>
      <c r="CK5" s="1227"/>
      <c r="CL5" s="1227"/>
      <c r="CM5" s="1227"/>
      <c r="CN5" s="1227"/>
      <c r="CO5" s="1227"/>
      <c r="CP5" s="1227"/>
      <c r="CQ5" s="1227"/>
      <c r="CR5" s="1227"/>
      <c r="CS5" s="1227"/>
      <c r="CT5" s="1227"/>
      <c r="CU5" s="1227"/>
      <c r="CV5" s="1227"/>
      <c r="CW5" s="1227"/>
      <c r="CX5" s="1227"/>
      <c r="CY5" s="1227"/>
      <c r="CZ5" s="1227"/>
      <c r="DA5" s="1227"/>
      <c r="DB5" s="1227"/>
      <c r="DC5" s="1227"/>
      <c r="DD5" s="1227"/>
      <c r="DE5" s="1227"/>
    </row>
    <row r="6" spans="1:109" s="259" customFormat="1" x14ac:dyDescent="0.15">
      <c r="A6" s="1227"/>
      <c r="B6" s="1227"/>
      <c r="C6" s="1227"/>
      <c r="D6" s="1227"/>
      <c r="E6" s="1227"/>
      <c r="F6" s="1227"/>
      <c r="G6" s="1227"/>
      <c r="H6" s="1227"/>
      <c r="I6" s="1227"/>
      <c r="J6" s="1227"/>
      <c r="K6" s="1227"/>
      <c r="L6" s="1227"/>
      <c r="M6" s="1227"/>
      <c r="N6" s="1227"/>
      <c r="O6" s="1227"/>
      <c r="P6" s="1227"/>
      <c r="Q6" s="1227"/>
      <c r="R6" s="1227"/>
      <c r="S6" s="1227"/>
      <c r="T6" s="1227"/>
      <c r="U6" s="1227"/>
      <c r="V6" s="1227"/>
      <c r="W6" s="1227"/>
      <c r="X6" s="1227"/>
      <c r="Y6" s="1227"/>
      <c r="Z6" s="1227"/>
      <c r="AA6" s="1227"/>
      <c r="AB6" s="1227"/>
      <c r="AC6" s="1227"/>
      <c r="AD6" s="1227"/>
      <c r="AE6" s="1227"/>
      <c r="AF6" s="1227"/>
      <c r="AG6" s="1227"/>
      <c r="AH6" s="1227"/>
      <c r="AI6" s="1227"/>
      <c r="AJ6" s="1227"/>
      <c r="AK6" s="1227"/>
      <c r="AL6" s="1227"/>
      <c r="AM6" s="1227"/>
      <c r="AN6" s="1227"/>
      <c r="AO6" s="1227"/>
      <c r="AP6" s="1227"/>
      <c r="AQ6" s="1227"/>
      <c r="AR6" s="1227"/>
      <c r="AS6" s="1227"/>
      <c r="AT6" s="1227"/>
      <c r="AU6" s="1227"/>
      <c r="AV6" s="1227"/>
      <c r="AW6" s="1227"/>
      <c r="AX6" s="1227"/>
      <c r="AY6" s="1227"/>
      <c r="AZ6" s="1227"/>
      <c r="BA6" s="1227"/>
      <c r="BB6" s="1227"/>
      <c r="BC6" s="1227"/>
      <c r="BD6" s="1227"/>
      <c r="BE6" s="1227"/>
      <c r="BF6" s="1227"/>
      <c r="BG6" s="1227"/>
      <c r="BH6" s="1227"/>
      <c r="BI6" s="1227"/>
      <c r="BJ6" s="1227"/>
      <c r="BK6" s="1227"/>
      <c r="BL6" s="1227"/>
      <c r="BM6" s="1227"/>
      <c r="BN6" s="1227"/>
      <c r="BO6" s="1227"/>
      <c r="BP6" s="1227"/>
      <c r="BQ6" s="1227"/>
      <c r="BR6" s="1227"/>
      <c r="BS6" s="1227"/>
      <c r="BT6" s="1227"/>
      <c r="BU6" s="1227"/>
      <c r="BV6" s="1227"/>
      <c r="BW6" s="1227"/>
      <c r="BX6" s="1227"/>
      <c r="BY6" s="1227"/>
      <c r="BZ6" s="1227"/>
      <c r="CA6" s="1227"/>
      <c r="CB6" s="1227"/>
      <c r="CC6" s="1227"/>
      <c r="CD6" s="1227"/>
      <c r="CE6" s="1227"/>
      <c r="CF6" s="1227"/>
      <c r="CG6" s="1227"/>
      <c r="CH6" s="1227"/>
      <c r="CI6" s="1227"/>
      <c r="CJ6" s="1227"/>
      <c r="CK6" s="1227"/>
      <c r="CL6" s="1227"/>
      <c r="CM6" s="1227"/>
      <c r="CN6" s="1227"/>
      <c r="CO6" s="1227"/>
      <c r="CP6" s="1227"/>
      <c r="CQ6" s="1227"/>
      <c r="CR6" s="1227"/>
      <c r="CS6" s="1227"/>
      <c r="CT6" s="1227"/>
      <c r="CU6" s="1227"/>
      <c r="CV6" s="1227"/>
      <c r="CW6" s="1227"/>
      <c r="CX6" s="1227"/>
      <c r="CY6" s="1227"/>
      <c r="CZ6" s="1227"/>
      <c r="DA6" s="1227"/>
      <c r="DB6" s="1227"/>
      <c r="DC6" s="1227"/>
      <c r="DD6" s="1227"/>
      <c r="DE6" s="1227"/>
    </row>
    <row r="7" spans="1:109" s="259" customFormat="1" x14ac:dyDescent="0.15">
      <c r="A7" s="1227"/>
      <c r="B7" s="1227"/>
      <c r="C7" s="1227"/>
      <c r="D7" s="1227"/>
      <c r="E7" s="1227"/>
      <c r="F7" s="1227"/>
      <c r="G7" s="1227"/>
      <c r="H7" s="1227"/>
      <c r="I7" s="1227"/>
      <c r="J7" s="1227"/>
      <c r="K7" s="1227"/>
      <c r="L7" s="1227"/>
      <c r="M7" s="1227"/>
      <c r="N7" s="1227"/>
      <c r="O7" s="1227"/>
      <c r="P7" s="1227"/>
      <c r="Q7" s="1227"/>
      <c r="R7" s="1227"/>
      <c r="S7" s="1227"/>
      <c r="T7" s="1227"/>
      <c r="U7" s="1227"/>
      <c r="V7" s="1227"/>
      <c r="W7" s="1227"/>
      <c r="X7" s="1227"/>
      <c r="Y7" s="1227"/>
      <c r="Z7" s="1227"/>
      <c r="AA7" s="1227"/>
      <c r="AB7" s="1227"/>
      <c r="AC7" s="1227"/>
      <c r="AD7" s="1227"/>
      <c r="AE7" s="1227"/>
      <c r="AF7" s="1227"/>
      <c r="AG7" s="1227"/>
      <c r="AH7" s="1227"/>
      <c r="AI7" s="1227"/>
      <c r="AJ7" s="1227"/>
      <c r="AK7" s="1227"/>
      <c r="AL7" s="1227"/>
      <c r="AM7" s="1227"/>
      <c r="AN7" s="1227"/>
      <c r="AO7" s="1227"/>
      <c r="AP7" s="1227"/>
      <c r="AQ7" s="1227"/>
      <c r="AR7" s="1227"/>
      <c r="AS7" s="1227"/>
      <c r="AT7" s="1227"/>
      <c r="AU7" s="1227"/>
      <c r="AV7" s="1227"/>
      <c r="AW7" s="1227"/>
      <c r="AX7" s="1227"/>
      <c r="AY7" s="1227"/>
      <c r="AZ7" s="1227"/>
      <c r="BA7" s="1227"/>
      <c r="BB7" s="1227"/>
      <c r="BC7" s="1227"/>
      <c r="BD7" s="1227"/>
      <c r="BE7" s="1227"/>
      <c r="BF7" s="1227"/>
      <c r="BG7" s="1227"/>
      <c r="BH7" s="1227"/>
      <c r="BI7" s="1227"/>
      <c r="BJ7" s="1227"/>
      <c r="BK7" s="1227"/>
      <c r="BL7" s="1227"/>
      <c r="BM7" s="1227"/>
      <c r="BN7" s="1227"/>
      <c r="BO7" s="1227"/>
      <c r="BP7" s="1227"/>
      <c r="BQ7" s="1227"/>
      <c r="BR7" s="1227"/>
      <c r="BS7" s="1227"/>
      <c r="BT7" s="1227"/>
      <c r="BU7" s="1227"/>
      <c r="BV7" s="1227"/>
      <c r="BW7" s="1227"/>
      <c r="BX7" s="1227"/>
      <c r="BY7" s="1227"/>
      <c r="BZ7" s="1227"/>
      <c r="CA7" s="1227"/>
      <c r="CB7" s="1227"/>
      <c r="CC7" s="1227"/>
      <c r="CD7" s="1227"/>
      <c r="CE7" s="1227"/>
      <c r="CF7" s="1227"/>
      <c r="CG7" s="1227"/>
      <c r="CH7" s="1227"/>
      <c r="CI7" s="1227"/>
      <c r="CJ7" s="1227"/>
      <c r="CK7" s="1227"/>
      <c r="CL7" s="1227"/>
      <c r="CM7" s="1227"/>
      <c r="CN7" s="1227"/>
      <c r="CO7" s="1227"/>
      <c r="CP7" s="1227"/>
      <c r="CQ7" s="1227"/>
      <c r="CR7" s="1227"/>
      <c r="CS7" s="1227"/>
      <c r="CT7" s="1227"/>
      <c r="CU7" s="1227"/>
      <c r="CV7" s="1227"/>
      <c r="CW7" s="1227"/>
      <c r="CX7" s="1227"/>
      <c r="CY7" s="1227"/>
      <c r="CZ7" s="1227"/>
      <c r="DA7" s="1227"/>
      <c r="DB7" s="1227"/>
      <c r="DC7" s="1227"/>
      <c r="DD7" s="1227"/>
      <c r="DE7" s="1227"/>
    </row>
    <row r="8" spans="1:109" s="259" customFormat="1" x14ac:dyDescent="0.15">
      <c r="A8" s="1227"/>
      <c r="B8" s="1227"/>
      <c r="C8" s="1227"/>
      <c r="D8" s="1227"/>
      <c r="E8" s="1227"/>
      <c r="F8" s="1227"/>
      <c r="G8" s="1227"/>
      <c r="H8" s="1227"/>
      <c r="I8" s="1227"/>
      <c r="J8" s="1227"/>
      <c r="K8" s="1227"/>
      <c r="L8" s="1227"/>
      <c r="M8" s="1227"/>
      <c r="N8" s="1227"/>
      <c r="O8" s="1227"/>
      <c r="P8" s="1227"/>
      <c r="Q8" s="1227"/>
      <c r="R8" s="1227"/>
      <c r="S8" s="1227"/>
      <c r="T8" s="1227"/>
      <c r="U8" s="1227"/>
      <c r="V8" s="1227"/>
      <c r="W8" s="1227"/>
      <c r="X8" s="1227"/>
      <c r="Y8" s="1227"/>
      <c r="Z8" s="1227"/>
      <c r="AA8" s="1227"/>
      <c r="AB8" s="1227"/>
      <c r="AC8" s="1227"/>
      <c r="AD8" s="1227"/>
      <c r="AE8" s="1227"/>
      <c r="AF8" s="1227"/>
      <c r="AG8" s="1227"/>
      <c r="AH8" s="1227"/>
      <c r="AI8" s="1227"/>
      <c r="AJ8" s="1227"/>
      <c r="AK8" s="1227"/>
      <c r="AL8" s="1227"/>
      <c r="AM8" s="1227"/>
      <c r="AN8" s="1227"/>
      <c r="AO8" s="1227"/>
      <c r="AP8" s="1227"/>
      <c r="AQ8" s="1227"/>
      <c r="AR8" s="1227"/>
      <c r="AS8" s="1227"/>
      <c r="AT8" s="1227"/>
      <c r="AU8" s="1227"/>
      <c r="AV8" s="1227"/>
      <c r="AW8" s="1227"/>
      <c r="AX8" s="1227"/>
      <c r="AY8" s="1227"/>
      <c r="AZ8" s="1227"/>
      <c r="BA8" s="1227"/>
      <c r="BB8" s="1227"/>
      <c r="BC8" s="1227"/>
      <c r="BD8" s="1227"/>
      <c r="BE8" s="1227"/>
      <c r="BF8" s="1227"/>
      <c r="BG8" s="1227"/>
      <c r="BH8" s="1227"/>
      <c r="BI8" s="1227"/>
      <c r="BJ8" s="1227"/>
      <c r="BK8" s="1227"/>
      <c r="BL8" s="1227"/>
      <c r="BM8" s="1227"/>
      <c r="BN8" s="1227"/>
      <c r="BO8" s="1227"/>
      <c r="BP8" s="1227"/>
      <c r="BQ8" s="1227"/>
      <c r="BR8" s="1227"/>
      <c r="BS8" s="1227"/>
      <c r="BT8" s="1227"/>
      <c r="BU8" s="1227"/>
      <c r="BV8" s="1227"/>
      <c r="BW8" s="1227"/>
      <c r="BX8" s="1227"/>
      <c r="BY8" s="1227"/>
      <c r="BZ8" s="1227"/>
      <c r="CA8" s="1227"/>
      <c r="CB8" s="1227"/>
      <c r="CC8" s="1227"/>
      <c r="CD8" s="1227"/>
      <c r="CE8" s="1227"/>
      <c r="CF8" s="1227"/>
      <c r="CG8" s="1227"/>
      <c r="CH8" s="1227"/>
      <c r="CI8" s="1227"/>
      <c r="CJ8" s="1227"/>
      <c r="CK8" s="1227"/>
      <c r="CL8" s="1227"/>
      <c r="CM8" s="1227"/>
      <c r="CN8" s="1227"/>
      <c r="CO8" s="1227"/>
      <c r="CP8" s="1227"/>
      <c r="CQ8" s="1227"/>
      <c r="CR8" s="1227"/>
      <c r="CS8" s="1227"/>
      <c r="CT8" s="1227"/>
      <c r="CU8" s="1227"/>
      <c r="CV8" s="1227"/>
      <c r="CW8" s="1227"/>
      <c r="CX8" s="1227"/>
      <c r="CY8" s="1227"/>
      <c r="CZ8" s="1227"/>
      <c r="DA8" s="1227"/>
      <c r="DB8" s="1227"/>
      <c r="DC8" s="1227"/>
      <c r="DD8" s="1227"/>
      <c r="DE8" s="1227"/>
    </row>
    <row r="9" spans="1:109" s="259" customFormat="1" x14ac:dyDescent="0.15">
      <c r="A9" s="1227"/>
      <c r="B9" s="1227"/>
      <c r="C9" s="1227"/>
      <c r="D9" s="1227"/>
      <c r="E9" s="1227"/>
      <c r="F9" s="1227"/>
      <c r="G9" s="1227"/>
      <c r="H9" s="1227"/>
      <c r="I9" s="1227"/>
      <c r="J9" s="1227"/>
      <c r="K9" s="1227"/>
      <c r="L9" s="1227"/>
      <c r="M9" s="1227"/>
      <c r="N9" s="1227"/>
      <c r="O9" s="1227"/>
      <c r="P9" s="1227"/>
      <c r="Q9" s="1227"/>
      <c r="R9" s="1227"/>
      <c r="S9" s="1227"/>
      <c r="T9" s="1227"/>
      <c r="U9" s="1227"/>
      <c r="V9" s="1227"/>
      <c r="W9" s="1227"/>
      <c r="X9" s="1227"/>
      <c r="Y9" s="1227"/>
      <c r="Z9" s="1227"/>
      <c r="AA9" s="1227"/>
      <c r="AB9" s="1227"/>
      <c r="AC9" s="1227"/>
      <c r="AD9" s="1227"/>
      <c r="AE9" s="1227"/>
      <c r="AF9" s="1227"/>
      <c r="AG9" s="1227"/>
      <c r="AH9" s="1227"/>
      <c r="AI9" s="1227"/>
      <c r="AJ9" s="1227"/>
      <c r="AK9" s="1227"/>
      <c r="AL9" s="1227"/>
      <c r="AM9" s="1227"/>
      <c r="AN9" s="1227"/>
      <c r="AO9" s="1227"/>
      <c r="AP9" s="1227"/>
      <c r="AQ9" s="1227"/>
      <c r="AR9" s="1227"/>
      <c r="AS9" s="1227"/>
      <c r="AT9" s="1227"/>
      <c r="AU9" s="1227"/>
      <c r="AV9" s="1227"/>
      <c r="AW9" s="1227"/>
      <c r="AX9" s="1227"/>
      <c r="AY9" s="1227"/>
      <c r="AZ9" s="1227"/>
      <c r="BA9" s="1227"/>
      <c r="BB9" s="1227"/>
      <c r="BC9" s="1227"/>
      <c r="BD9" s="1227"/>
      <c r="BE9" s="1227"/>
      <c r="BF9" s="1227"/>
      <c r="BG9" s="1227"/>
      <c r="BH9" s="1227"/>
      <c r="BI9" s="1227"/>
      <c r="BJ9" s="1227"/>
      <c r="BK9" s="1227"/>
      <c r="BL9" s="1227"/>
      <c r="BM9" s="1227"/>
      <c r="BN9" s="1227"/>
      <c r="BO9" s="1227"/>
      <c r="BP9" s="1227"/>
      <c r="BQ9" s="1227"/>
      <c r="BR9" s="1227"/>
      <c r="BS9" s="1227"/>
      <c r="BT9" s="1227"/>
      <c r="BU9" s="1227"/>
      <c r="BV9" s="1227"/>
      <c r="BW9" s="1227"/>
      <c r="BX9" s="1227"/>
      <c r="BY9" s="1227"/>
      <c r="BZ9" s="1227"/>
      <c r="CA9" s="1227"/>
      <c r="CB9" s="1227"/>
      <c r="CC9" s="1227"/>
      <c r="CD9" s="1227"/>
      <c r="CE9" s="1227"/>
      <c r="CF9" s="1227"/>
      <c r="CG9" s="1227"/>
      <c r="CH9" s="1227"/>
      <c r="CI9" s="1227"/>
      <c r="CJ9" s="1227"/>
      <c r="CK9" s="1227"/>
      <c r="CL9" s="1227"/>
      <c r="CM9" s="1227"/>
      <c r="CN9" s="1227"/>
      <c r="CO9" s="1227"/>
      <c r="CP9" s="1227"/>
      <c r="CQ9" s="1227"/>
      <c r="CR9" s="1227"/>
      <c r="CS9" s="1227"/>
      <c r="CT9" s="1227"/>
      <c r="CU9" s="1227"/>
      <c r="CV9" s="1227"/>
      <c r="CW9" s="1227"/>
      <c r="CX9" s="1227"/>
      <c r="CY9" s="1227"/>
      <c r="CZ9" s="1227"/>
      <c r="DA9" s="1227"/>
      <c r="DB9" s="1227"/>
      <c r="DC9" s="1227"/>
      <c r="DD9" s="1227"/>
      <c r="DE9" s="1227"/>
    </row>
    <row r="10" spans="1:109" s="259" customFormat="1" x14ac:dyDescent="0.15">
      <c r="A10" s="1227"/>
      <c r="B10" s="1227"/>
      <c r="C10" s="1227"/>
      <c r="D10" s="1227"/>
      <c r="E10" s="1227"/>
      <c r="F10" s="1227"/>
      <c r="G10" s="1227"/>
      <c r="H10" s="1227"/>
      <c r="I10" s="1227"/>
      <c r="J10" s="1227"/>
      <c r="K10" s="1227"/>
      <c r="L10" s="1227"/>
      <c r="M10" s="1227"/>
      <c r="N10" s="1227"/>
      <c r="O10" s="1227"/>
      <c r="P10" s="1227"/>
      <c r="Q10" s="1227"/>
      <c r="R10" s="1227"/>
      <c r="S10" s="1227"/>
      <c r="T10" s="1227"/>
      <c r="U10" s="1227"/>
      <c r="V10" s="1227"/>
      <c r="W10" s="1227"/>
      <c r="X10" s="1227"/>
      <c r="Y10" s="1227"/>
      <c r="Z10" s="1227"/>
      <c r="AA10" s="1227"/>
      <c r="AB10" s="1227"/>
      <c r="AC10" s="1227"/>
      <c r="AD10" s="1227"/>
      <c r="AE10" s="1227"/>
      <c r="AF10" s="1227"/>
      <c r="AG10" s="1227"/>
      <c r="AH10" s="1227"/>
      <c r="AI10" s="1227"/>
      <c r="AJ10" s="1227"/>
      <c r="AK10" s="1227"/>
      <c r="AL10" s="1227"/>
      <c r="AM10" s="1227"/>
      <c r="AN10" s="1227"/>
      <c r="AO10" s="1227"/>
      <c r="AP10" s="1227"/>
      <c r="AQ10" s="1227"/>
      <c r="AR10" s="1227"/>
      <c r="AS10" s="1227"/>
      <c r="AT10" s="1227"/>
      <c r="AU10" s="1227"/>
      <c r="AV10" s="1227"/>
      <c r="AW10" s="1227"/>
      <c r="AX10" s="1227"/>
      <c r="AY10" s="1227"/>
      <c r="AZ10" s="1227"/>
      <c r="BA10" s="1227"/>
      <c r="BB10" s="1227"/>
      <c r="BC10" s="1227"/>
      <c r="BD10" s="1227"/>
      <c r="BE10" s="1227"/>
      <c r="BF10" s="1227"/>
      <c r="BG10" s="1227"/>
      <c r="BH10" s="1227"/>
      <c r="BI10" s="1227"/>
      <c r="BJ10" s="1227"/>
      <c r="BK10" s="1227"/>
      <c r="BL10" s="1227"/>
      <c r="BM10" s="1227"/>
      <c r="BN10" s="1227"/>
      <c r="BO10" s="1227"/>
      <c r="BP10" s="1227"/>
      <c r="BQ10" s="1227"/>
      <c r="BR10" s="1227"/>
      <c r="BS10" s="1227"/>
      <c r="BT10" s="1227"/>
      <c r="BU10" s="1227"/>
      <c r="BV10" s="1227"/>
      <c r="BW10" s="1227"/>
      <c r="BX10" s="1227"/>
      <c r="BY10" s="1227"/>
      <c r="BZ10" s="1227"/>
      <c r="CA10" s="1227"/>
      <c r="CB10" s="1227"/>
      <c r="CC10" s="1227"/>
      <c r="CD10" s="1227"/>
      <c r="CE10" s="1227"/>
      <c r="CF10" s="1227"/>
      <c r="CG10" s="1227"/>
      <c r="CH10" s="1227"/>
      <c r="CI10" s="1227"/>
      <c r="CJ10" s="1227"/>
      <c r="CK10" s="1227"/>
      <c r="CL10" s="1227"/>
      <c r="CM10" s="1227"/>
      <c r="CN10" s="1227"/>
      <c r="CO10" s="1227"/>
      <c r="CP10" s="1227"/>
      <c r="CQ10" s="1227"/>
      <c r="CR10" s="1227"/>
      <c r="CS10" s="1227"/>
      <c r="CT10" s="1227"/>
      <c r="CU10" s="1227"/>
      <c r="CV10" s="1227"/>
      <c r="CW10" s="1227"/>
      <c r="CX10" s="1227"/>
      <c r="CY10" s="1227"/>
      <c r="CZ10" s="1227"/>
      <c r="DA10" s="1227"/>
      <c r="DB10" s="1227"/>
      <c r="DC10" s="1227"/>
      <c r="DD10" s="1227"/>
      <c r="DE10" s="1227"/>
    </row>
    <row r="11" spans="1:109" s="259" customFormat="1" x14ac:dyDescent="0.15">
      <c r="A11" s="1227"/>
      <c r="B11" s="1227"/>
      <c r="C11" s="1227"/>
      <c r="D11" s="1227"/>
      <c r="E11" s="1227"/>
      <c r="F11" s="1227"/>
      <c r="G11" s="1227"/>
      <c r="H11" s="1227"/>
      <c r="I11" s="1227"/>
      <c r="J11" s="1227"/>
      <c r="K11" s="1227"/>
      <c r="L11" s="1227"/>
      <c r="M11" s="1227"/>
      <c r="N11" s="1227"/>
      <c r="O11" s="1227"/>
      <c r="P11" s="1227"/>
      <c r="Q11" s="1227"/>
      <c r="R11" s="1227"/>
      <c r="S11" s="1227"/>
      <c r="T11" s="1227"/>
      <c r="U11" s="1227"/>
      <c r="V11" s="1227"/>
      <c r="W11" s="1227"/>
      <c r="X11" s="1227"/>
      <c r="Y11" s="1227"/>
      <c r="Z11" s="1227"/>
      <c r="AA11" s="1227"/>
      <c r="AB11" s="1227"/>
      <c r="AC11" s="1227"/>
      <c r="AD11" s="1227"/>
      <c r="AE11" s="1227"/>
      <c r="AF11" s="1227"/>
      <c r="AG11" s="1227"/>
      <c r="AH11" s="1227"/>
      <c r="AI11" s="1227"/>
      <c r="AJ11" s="1227"/>
      <c r="AK11" s="1227"/>
      <c r="AL11" s="1227"/>
      <c r="AM11" s="1227"/>
      <c r="AN11" s="1227"/>
      <c r="AO11" s="1227"/>
      <c r="AP11" s="1227"/>
      <c r="AQ11" s="1227"/>
      <c r="AR11" s="1227"/>
      <c r="AS11" s="1227"/>
      <c r="AT11" s="1227"/>
      <c r="AU11" s="1227"/>
      <c r="AV11" s="1227"/>
      <c r="AW11" s="1227"/>
      <c r="AX11" s="1227"/>
      <c r="AY11" s="1227"/>
      <c r="AZ11" s="1227"/>
      <c r="BA11" s="1227"/>
      <c r="BB11" s="1227"/>
      <c r="BC11" s="1227"/>
      <c r="BD11" s="1227"/>
      <c r="BE11" s="1227"/>
      <c r="BF11" s="1227"/>
      <c r="BG11" s="1227"/>
      <c r="BH11" s="1227"/>
      <c r="BI11" s="1227"/>
      <c r="BJ11" s="1227"/>
      <c r="BK11" s="1227"/>
      <c r="BL11" s="1227"/>
      <c r="BM11" s="1227"/>
      <c r="BN11" s="1227"/>
      <c r="BO11" s="1227"/>
      <c r="BP11" s="1227"/>
      <c r="BQ11" s="1227"/>
      <c r="BR11" s="1227"/>
      <c r="BS11" s="1227"/>
      <c r="BT11" s="1227"/>
      <c r="BU11" s="1227"/>
      <c r="BV11" s="1227"/>
      <c r="BW11" s="1227"/>
      <c r="BX11" s="1227"/>
      <c r="BY11" s="1227"/>
      <c r="BZ11" s="1227"/>
      <c r="CA11" s="1227"/>
      <c r="CB11" s="1227"/>
      <c r="CC11" s="1227"/>
      <c r="CD11" s="1227"/>
      <c r="CE11" s="1227"/>
      <c r="CF11" s="1227"/>
      <c r="CG11" s="1227"/>
      <c r="CH11" s="1227"/>
      <c r="CI11" s="1227"/>
      <c r="CJ11" s="1227"/>
      <c r="CK11" s="1227"/>
      <c r="CL11" s="1227"/>
      <c r="CM11" s="1227"/>
      <c r="CN11" s="1227"/>
      <c r="CO11" s="1227"/>
      <c r="CP11" s="1227"/>
      <c r="CQ11" s="1227"/>
      <c r="CR11" s="1227"/>
      <c r="CS11" s="1227"/>
      <c r="CT11" s="1227"/>
      <c r="CU11" s="1227"/>
      <c r="CV11" s="1227"/>
      <c r="CW11" s="1227"/>
      <c r="CX11" s="1227"/>
      <c r="CY11" s="1227"/>
      <c r="CZ11" s="1227"/>
      <c r="DA11" s="1227"/>
      <c r="DB11" s="1227"/>
      <c r="DC11" s="1227"/>
      <c r="DD11" s="1227"/>
      <c r="DE11" s="1227"/>
    </row>
    <row r="12" spans="1:109" s="259" customFormat="1" x14ac:dyDescent="0.15">
      <c r="A12" s="1227"/>
      <c r="B12" s="1227"/>
      <c r="C12" s="1227"/>
      <c r="D12" s="1227"/>
      <c r="E12" s="1227"/>
      <c r="F12" s="1227"/>
      <c r="G12" s="1227"/>
      <c r="H12" s="1227"/>
      <c r="I12" s="1227"/>
      <c r="J12" s="1227"/>
      <c r="K12" s="1227"/>
      <c r="L12" s="1227"/>
      <c r="M12" s="1227"/>
      <c r="N12" s="1227"/>
      <c r="O12" s="1227"/>
      <c r="P12" s="1227"/>
      <c r="Q12" s="1227"/>
      <c r="R12" s="1227"/>
      <c r="S12" s="1227"/>
      <c r="T12" s="1227"/>
      <c r="U12" s="1227"/>
      <c r="V12" s="1227"/>
      <c r="W12" s="1227"/>
      <c r="X12" s="1227"/>
      <c r="Y12" s="1227"/>
      <c r="Z12" s="1227"/>
      <c r="AA12" s="1227"/>
      <c r="AB12" s="1227"/>
      <c r="AC12" s="1227"/>
      <c r="AD12" s="1227"/>
      <c r="AE12" s="1227"/>
      <c r="AF12" s="1227"/>
      <c r="AG12" s="1227"/>
      <c r="AH12" s="1227"/>
      <c r="AI12" s="1227"/>
      <c r="AJ12" s="1227"/>
      <c r="AK12" s="1227"/>
      <c r="AL12" s="1227"/>
      <c r="AM12" s="1227"/>
      <c r="AN12" s="1227"/>
      <c r="AO12" s="1227"/>
      <c r="AP12" s="1227"/>
      <c r="AQ12" s="1227"/>
      <c r="AR12" s="1227"/>
      <c r="AS12" s="1227"/>
      <c r="AT12" s="1227"/>
      <c r="AU12" s="1227"/>
      <c r="AV12" s="1227"/>
      <c r="AW12" s="1227"/>
      <c r="AX12" s="1227"/>
      <c r="AY12" s="1227"/>
      <c r="AZ12" s="1227"/>
      <c r="BA12" s="1227"/>
      <c r="BB12" s="1227"/>
      <c r="BC12" s="1227"/>
      <c r="BD12" s="1227"/>
      <c r="BE12" s="1227"/>
      <c r="BF12" s="1227"/>
      <c r="BG12" s="1227"/>
      <c r="BH12" s="1227"/>
      <c r="BI12" s="1227"/>
      <c r="BJ12" s="1227"/>
      <c r="BK12" s="1227"/>
      <c r="BL12" s="1227"/>
      <c r="BM12" s="1227"/>
      <c r="BN12" s="1227"/>
      <c r="BO12" s="1227"/>
      <c r="BP12" s="1227"/>
      <c r="BQ12" s="1227"/>
      <c r="BR12" s="1227"/>
      <c r="BS12" s="1227"/>
      <c r="BT12" s="1227"/>
      <c r="BU12" s="1227"/>
      <c r="BV12" s="1227"/>
      <c r="BW12" s="1227"/>
      <c r="BX12" s="1227"/>
      <c r="BY12" s="1227"/>
      <c r="BZ12" s="1227"/>
      <c r="CA12" s="1227"/>
      <c r="CB12" s="1227"/>
      <c r="CC12" s="1227"/>
      <c r="CD12" s="1227"/>
      <c r="CE12" s="1227"/>
      <c r="CF12" s="1227"/>
      <c r="CG12" s="1227"/>
      <c r="CH12" s="1227"/>
      <c r="CI12" s="1227"/>
      <c r="CJ12" s="1227"/>
      <c r="CK12" s="1227"/>
      <c r="CL12" s="1227"/>
      <c r="CM12" s="1227"/>
      <c r="CN12" s="1227"/>
      <c r="CO12" s="1227"/>
      <c r="CP12" s="1227"/>
      <c r="CQ12" s="1227"/>
      <c r="CR12" s="1227"/>
      <c r="CS12" s="1227"/>
      <c r="CT12" s="1227"/>
      <c r="CU12" s="1227"/>
      <c r="CV12" s="1227"/>
      <c r="CW12" s="1227"/>
      <c r="CX12" s="1227"/>
      <c r="CY12" s="1227"/>
      <c r="CZ12" s="1227"/>
      <c r="DA12" s="1227"/>
      <c r="DB12" s="1227"/>
      <c r="DC12" s="1227"/>
      <c r="DD12" s="1227"/>
      <c r="DE12" s="1227"/>
    </row>
    <row r="13" spans="1:109" s="259" customFormat="1" x14ac:dyDescent="0.15">
      <c r="A13" s="1227"/>
      <c r="B13" s="1227"/>
      <c r="C13" s="1227"/>
      <c r="D13" s="1227"/>
      <c r="E13" s="1227"/>
      <c r="F13" s="1227"/>
      <c r="G13" s="1227"/>
      <c r="H13" s="1227"/>
      <c r="I13" s="1227"/>
      <c r="J13" s="1227"/>
      <c r="K13" s="1227"/>
      <c r="L13" s="1227"/>
      <c r="M13" s="1227"/>
      <c r="N13" s="1227"/>
      <c r="O13" s="1227"/>
      <c r="P13" s="1227"/>
      <c r="Q13" s="1227"/>
      <c r="R13" s="1227"/>
      <c r="S13" s="1227"/>
      <c r="T13" s="1227"/>
      <c r="U13" s="1227"/>
      <c r="V13" s="1227"/>
      <c r="W13" s="1227"/>
      <c r="X13" s="1227"/>
      <c r="Y13" s="1227"/>
      <c r="Z13" s="1227"/>
      <c r="AA13" s="1227"/>
      <c r="AB13" s="1227"/>
      <c r="AC13" s="1227"/>
      <c r="AD13" s="1227"/>
      <c r="AE13" s="1227"/>
      <c r="AF13" s="1227"/>
      <c r="AG13" s="1227"/>
      <c r="AH13" s="1227"/>
      <c r="AI13" s="1227"/>
      <c r="AJ13" s="1227"/>
      <c r="AK13" s="1227"/>
      <c r="AL13" s="1227"/>
      <c r="AM13" s="1227"/>
      <c r="AN13" s="1227"/>
      <c r="AO13" s="1227"/>
      <c r="AP13" s="1227"/>
      <c r="AQ13" s="1227"/>
      <c r="AR13" s="1227"/>
      <c r="AS13" s="1227"/>
      <c r="AT13" s="1227"/>
      <c r="AU13" s="1227"/>
      <c r="AV13" s="1227"/>
      <c r="AW13" s="1227"/>
      <c r="AX13" s="1227"/>
      <c r="AY13" s="1227"/>
      <c r="AZ13" s="1227"/>
      <c r="BA13" s="1227"/>
      <c r="BB13" s="1227"/>
      <c r="BC13" s="1227"/>
      <c r="BD13" s="1227"/>
      <c r="BE13" s="1227"/>
      <c r="BF13" s="1227"/>
      <c r="BG13" s="1227"/>
      <c r="BH13" s="1227"/>
      <c r="BI13" s="1227"/>
      <c r="BJ13" s="1227"/>
      <c r="BK13" s="1227"/>
      <c r="BL13" s="1227"/>
      <c r="BM13" s="1227"/>
      <c r="BN13" s="1227"/>
      <c r="BO13" s="1227"/>
      <c r="BP13" s="1227"/>
      <c r="BQ13" s="1227"/>
      <c r="BR13" s="1227"/>
      <c r="BS13" s="1227"/>
      <c r="BT13" s="1227"/>
      <c r="BU13" s="1227"/>
      <c r="BV13" s="1227"/>
      <c r="BW13" s="1227"/>
      <c r="BX13" s="1227"/>
      <c r="BY13" s="1227"/>
      <c r="BZ13" s="1227"/>
      <c r="CA13" s="1227"/>
      <c r="CB13" s="1227"/>
      <c r="CC13" s="1227"/>
      <c r="CD13" s="1227"/>
      <c r="CE13" s="1227"/>
      <c r="CF13" s="1227"/>
      <c r="CG13" s="1227"/>
      <c r="CH13" s="1227"/>
      <c r="CI13" s="1227"/>
      <c r="CJ13" s="1227"/>
      <c r="CK13" s="1227"/>
      <c r="CL13" s="1227"/>
      <c r="CM13" s="1227"/>
      <c r="CN13" s="1227"/>
      <c r="CO13" s="1227"/>
      <c r="CP13" s="1227"/>
      <c r="CQ13" s="1227"/>
      <c r="CR13" s="1227"/>
      <c r="CS13" s="1227"/>
      <c r="CT13" s="1227"/>
      <c r="CU13" s="1227"/>
      <c r="CV13" s="1227"/>
      <c r="CW13" s="1227"/>
      <c r="CX13" s="1227"/>
      <c r="CY13" s="1227"/>
      <c r="CZ13" s="1227"/>
      <c r="DA13" s="1227"/>
      <c r="DB13" s="1227"/>
      <c r="DC13" s="1227"/>
      <c r="DD13" s="1227"/>
      <c r="DE13" s="1227"/>
    </row>
    <row r="14" spans="1:109" s="259" customFormat="1" x14ac:dyDescent="0.15">
      <c r="A14" s="1227"/>
      <c r="B14" s="1227"/>
      <c r="C14" s="1227"/>
      <c r="D14" s="1227"/>
      <c r="E14" s="1227"/>
      <c r="F14" s="1227"/>
      <c r="G14" s="1227"/>
      <c r="H14" s="1227"/>
      <c r="I14" s="1227"/>
      <c r="J14" s="1227"/>
      <c r="K14" s="1227"/>
      <c r="L14" s="1227"/>
      <c r="M14" s="1227"/>
      <c r="N14" s="1227"/>
      <c r="O14" s="1227"/>
      <c r="P14" s="1227"/>
      <c r="Q14" s="1227"/>
      <c r="R14" s="1227"/>
      <c r="S14" s="1227"/>
      <c r="T14" s="1227"/>
      <c r="U14" s="1227"/>
      <c r="V14" s="1227"/>
      <c r="W14" s="1227"/>
      <c r="X14" s="1227"/>
      <c r="Y14" s="1227"/>
      <c r="Z14" s="1227"/>
      <c r="AA14" s="1227"/>
      <c r="AB14" s="1227"/>
      <c r="AC14" s="1227"/>
      <c r="AD14" s="1227"/>
      <c r="AE14" s="1227"/>
      <c r="AF14" s="1227"/>
      <c r="AG14" s="1227"/>
      <c r="AH14" s="1227"/>
      <c r="AI14" s="1227"/>
      <c r="AJ14" s="1227"/>
      <c r="AK14" s="1227"/>
      <c r="AL14" s="1227"/>
      <c r="AM14" s="1227"/>
      <c r="AN14" s="1227"/>
      <c r="AO14" s="1227"/>
      <c r="AP14" s="1227"/>
      <c r="AQ14" s="1227"/>
      <c r="AR14" s="1227"/>
      <c r="AS14" s="1227"/>
      <c r="AT14" s="1227"/>
      <c r="AU14" s="1227"/>
      <c r="AV14" s="1227"/>
      <c r="AW14" s="1227"/>
      <c r="AX14" s="1227"/>
      <c r="AY14" s="1227"/>
      <c r="AZ14" s="1227"/>
      <c r="BA14" s="1227"/>
      <c r="BB14" s="1227"/>
      <c r="BC14" s="1227"/>
      <c r="BD14" s="1227"/>
      <c r="BE14" s="1227"/>
      <c r="BF14" s="1227"/>
      <c r="BG14" s="1227"/>
      <c r="BH14" s="1227"/>
      <c r="BI14" s="1227"/>
      <c r="BJ14" s="1227"/>
      <c r="BK14" s="1227"/>
      <c r="BL14" s="1227"/>
      <c r="BM14" s="1227"/>
      <c r="BN14" s="1227"/>
      <c r="BO14" s="1227"/>
      <c r="BP14" s="1227"/>
      <c r="BQ14" s="1227"/>
      <c r="BR14" s="1227"/>
      <c r="BS14" s="1227"/>
      <c r="BT14" s="1227"/>
      <c r="BU14" s="1227"/>
      <c r="BV14" s="1227"/>
      <c r="BW14" s="1227"/>
      <c r="BX14" s="1227"/>
      <c r="BY14" s="1227"/>
      <c r="BZ14" s="1227"/>
      <c r="CA14" s="1227"/>
      <c r="CB14" s="1227"/>
      <c r="CC14" s="1227"/>
      <c r="CD14" s="1227"/>
      <c r="CE14" s="1227"/>
      <c r="CF14" s="1227"/>
      <c r="CG14" s="1227"/>
      <c r="CH14" s="1227"/>
      <c r="CI14" s="1227"/>
      <c r="CJ14" s="1227"/>
      <c r="CK14" s="1227"/>
      <c r="CL14" s="1227"/>
      <c r="CM14" s="1227"/>
      <c r="CN14" s="1227"/>
      <c r="CO14" s="1227"/>
      <c r="CP14" s="1227"/>
      <c r="CQ14" s="1227"/>
      <c r="CR14" s="1227"/>
      <c r="CS14" s="1227"/>
      <c r="CT14" s="1227"/>
      <c r="CU14" s="1227"/>
      <c r="CV14" s="1227"/>
      <c r="CW14" s="1227"/>
      <c r="CX14" s="1227"/>
      <c r="CY14" s="1227"/>
      <c r="CZ14" s="1227"/>
      <c r="DA14" s="1227"/>
      <c r="DB14" s="1227"/>
      <c r="DC14" s="1227"/>
      <c r="DD14" s="1227"/>
      <c r="DE14" s="1227"/>
    </row>
    <row r="15" spans="1:109" s="259" customFormat="1" x14ac:dyDescent="0.15">
      <c r="A15" s="1226"/>
      <c r="B15" s="1227"/>
      <c r="C15" s="1227"/>
      <c r="D15" s="1227"/>
      <c r="E15" s="1227"/>
      <c r="F15" s="1227"/>
      <c r="G15" s="1227"/>
      <c r="H15" s="1227"/>
      <c r="I15" s="1227"/>
      <c r="J15" s="1227"/>
      <c r="K15" s="1227"/>
      <c r="L15" s="1227"/>
      <c r="M15" s="1227"/>
      <c r="N15" s="1227"/>
      <c r="O15" s="1227"/>
      <c r="P15" s="1227"/>
      <c r="Q15" s="1227"/>
      <c r="R15" s="1227"/>
      <c r="S15" s="1227"/>
      <c r="T15" s="1227"/>
      <c r="U15" s="1227"/>
      <c r="V15" s="1227"/>
      <c r="W15" s="1227"/>
      <c r="X15" s="1227"/>
      <c r="Y15" s="1227"/>
      <c r="Z15" s="1227"/>
      <c r="AA15" s="1227"/>
      <c r="AB15" s="1227"/>
      <c r="AC15" s="1227"/>
      <c r="AD15" s="1227"/>
      <c r="AE15" s="1227"/>
      <c r="AF15" s="1227"/>
      <c r="AG15" s="1227"/>
      <c r="AH15" s="1227"/>
      <c r="AI15" s="1227"/>
      <c r="AJ15" s="1227"/>
      <c r="AK15" s="1227"/>
      <c r="AL15" s="1227"/>
      <c r="AM15" s="1227"/>
      <c r="AN15" s="1227"/>
      <c r="AO15" s="1227"/>
      <c r="AP15" s="1227"/>
      <c r="AQ15" s="1227"/>
      <c r="AR15" s="1227"/>
      <c r="AS15" s="1227"/>
      <c r="AT15" s="1227"/>
      <c r="AU15" s="1227"/>
      <c r="AV15" s="1227"/>
      <c r="AW15" s="1227"/>
      <c r="AX15" s="1227"/>
      <c r="AY15" s="1227"/>
      <c r="AZ15" s="1227"/>
      <c r="BA15" s="1227"/>
      <c r="BB15" s="1227"/>
      <c r="BC15" s="1227"/>
      <c r="BD15" s="1227"/>
      <c r="BE15" s="1227"/>
      <c r="BF15" s="1227"/>
      <c r="BG15" s="1227"/>
      <c r="BH15" s="1227"/>
      <c r="BI15" s="1227"/>
      <c r="BJ15" s="1227"/>
      <c r="BK15" s="1227"/>
      <c r="BL15" s="1227"/>
      <c r="BM15" s="1227"/>
      <c r="BN15" s="1227"/>
      <c r="BO15" s="1227"/>
      <c r="BP15" s="1227"/>
      <c r="BQ15" s="1227"/>
      <c r="BR15" s="1227"/>
      <c r="BS15" s="1227"/>
      <c r="BT15" s="1227"/>
      <c r="BU15" s="1227"/>
      <c r="BV15" s="1227"/>
      <c r="BW15" s="1227"/>
      <c r="BX15" s="1227"/>
      <c r="BY15" s="1227"/>
      <c r="BZ15" s="1227"/>
      <c r="CA15" s="1227"/>
      <c r="CB15" s="1227"/>
      <c r="CC15" s="1227"/>
      <c r="CD15" s="1227"/>
      <c r="CE15" s="1227"/>
      <c r="CF15" s="1227"/>
      <c r="CG15" s="1227"/>
      <c r="CH15" s="1227"/>
      <c r="CI15" s="1227"/>
      <c r="CJ15" s="1227"/>
      <c r="CK15" s="1227"/>
      <c r="CL15" s="1227"/>
      <c r="CM15" s="1227"/>
      <c r="CN15" s="1227"/>
      <c r="CO15" s="1227"/>
      <c r="CP15" s="1227"/>
      <c r="CQ15" s="1227"/>
      <c r="CR15" s="1227"/>
      <c r="CS15" s="1227"/>
      <c r="CT15" s="1227"/>
      <c r="CU15" s="1227"/>
      <c r="CV15" s="1227"/>
      <c r="CW15" s="1227"/>
      <c r="CX15" s="1227"/>
      <c r="CY15" s="1227"/>
      <c r="CZ15" s="1227"/>
      <c r="DA15" s="1227"/>
      <c r="DB15" s="1227"/>
      <c r="DC15" s="1227"/>
      <c r="DD15" s="1227"/>
      <c r="DE15" s="1227"/>
    </row>
    <row r="16" spans="1:109" s="259" customFormat="1" x14ac:dyDescent="0.15">
      <c r="A16" s="1226"/>
      <c r="B16" s="1227"/>
      <c r="C16" s="1227"/>
      <c r="D16" s="1227"/>
      <c r="E16" s="1227"/>
      <c r="F16" s="1227"/>
      <c r="G16" s="1227"/>
      <c r="H16" s="1227"/>
      <c r="I16" s="1227"/>
      <c r="J16" s="1227"/>
      <c r="K16" s="1227"/>
      <c r="L16" s="1227"/>
      <c r="M16" s="1227"/>
      <c r="N16" s="1227"/>
      <c r="O16" s="1227"/>
      <c r="P16" s="1227"/>
      <c r="Q16" s="1227"/>
      <c r="R16" s="1227"/>
      <c r="S16" s="1227"/>
      <c r="T16" s="1227"/>
      <c r="U16" s="1227"/>
      <c r="V16" s="1227"/>
      <c r="W16" s="1227"/>
      <c r="X16" s="1227"/>
      <c r="Y16" s="1227"/>
      <c r="Z16" s="1227"/>
      <c r="AA16" s="1227"/>
      <c r="AB16" s="1227"/>
      <c r="AC16" s="1227"/>
      <c r="AD16" s="1227"/>
      <c r="AE16" s="1227"/>
      <c r="AF16" s="1227"/>
      <c r="AG16" s="1227"/>
      <c r="AH16" s="1227"/>
      <c r="AI16" s="1227"/>
      <c r="AJ16" s="1227"/>
      <c r="AK16" s="1227"/>
      <c r="AL16" s="1227"/>
      <c r="AM16" s="1227"/>
      <c r="AN16" s="1227"/>
      <c r="AO16" s="1227"/>
      <c r="AP16" s="1227"/>
      <c r="AQ16" s="1227"/>
      <c r="AR16" s="1227"/>
      <c r="AS16" s="1227"/>
      <c r="AT16" s="1227"/>
      <c r="AU16" s="1227"/>
      <c r="AV16" s="1227"/>
      <c r="AW16" s="1227"/>
      <c r="AX16" s="1227"/>
      <c r="AY16" s="1227"/>
      <c r="AZ16" s="1227"/>
      <c r="BA16" s="1227"/>
      <c r="BB16" s="1227"/>
      <c r="BC16" s="1227"/>
      <c r="BD16" s="1227"/>
      <c r="BE16" s="1227"/>
      <c r="BF16" s="1227"/>
      <c r="BG16" s="1227"/>
      <c r="BH16" s="1227"/>
      <c r="BI16" s="1227"/>
      <c r="BJ16" s="1227"/>
      <c r="BK16" s="1227"/>
      <c r="BL16" s="1227"/>
      <c r="BM16" s="1227"/>
      <c r="BN16" s="1227"/>
      <c r="BO16" s="1227"/>
      <c r="BP16" s="1227"/>
      <c r="BQ16" s="1227"/>
      <c r="BR16" s="1227"/>
      <c r="BS16" s="1227"/>
      <c r="BT16" s="1227"/>
      <c r="BU16" s="1227"/>
      <c r="BV16" s="1227"/>
      <c r="BW16" s="1227"/>
      <c r="BX16" s="1227"/>
      <c r="BY16" s="1227"/>
      <c r="BZ16" s="1227"/>
      <c r="CA16" s="1227"/>
      <c r="CB16" s="1227"/>
      <c r="CC16" s="1227"/>
      <c r="CD16" s="1227"/>
      <c r="CE16" s="1227"/>
      <c r="CF16" s="1227"/>
      <c r="CG16" s="1227"/>
      <c r="CH16" s="1227"/>
      <c r="CI16" s="1227"/>
      <c r="CJ16" s="1227"/>
      <c r="CK16" s="1227"/>
      <c r="CL16" s="1227"/>
      <c r="CM16" s="1227"/>
      <c r="CN16" s="1227"/>
      <c r="CO16" s="1227"/>
      <c r="CP16" s="1227"/>
      <c r="CQ16" s="1227"/>
      <c r="CR16" s="1227"/>
      <c r="CS16" s="1227"/>
      <c r="CT16" s="1227"/>
      <c r="CU16" s="1227"/>
      <c r="CV16" s="1227"/>
      <c r="CW16" s="1227"/>
      <c r="CX16" s="1227"/>
      <c r="CY16" s="1227"/>
      <c r="CZ16" s="1227"/>
      <c r="DA16" s="1227"/>
      <c r="DB16" s="1227"/>
      <c r="DC16" s="1227"/>
      <c r="DD16" s="1227"/>
      <c r="DE16" s="1227"/>
    </row>
    <row r="17" spans="1:109" s="259" customFormat="1" x14ac:dyDescent="0.15">
      <c r="A17" s="1226"/>
      <c r="B17" s="1227"/>
      <c r="C17" s="1227"/>
      <c r="D17" s="1227"/>
      <c r="E17" s="1227"/>
      <c r="F17" s="1227"/>
      <c r="G17" s="1227"/>
      <c r="H17" s="1227"/>
      <c r="I17" s="1227"/>
      <c r="J17" s="1227"/>
      <c r="K17" s="1227"/>
      <c r="L17" s="1227"/>
      <c r="M17" s="1227"/>
      <c r="N17" s="1227"/>
      <c r="O17" s="1227"/>
      <c r="P17" s="1227"/>
      <c r="Q17" s="1227"/>
      <c r="R17" s="1227"/>
      <c r="S17" s="1227"/>
      <c r="T17" s="1227"/>
      <c r="U17" s="1227"/>
      <c r="V17" s="1227"/>
      <c r="W17" s="1227"/>
      <c r="X17" s="1227"/>
      <c r="Y17" s="1227"/>
      <c r="Z17" s="1227"/>
      <c r="AA17" s="1227"/>
      <c r="AB17" s="1227"/>
      <c r="AC17" s="1227"/>
      <c r="AD17" s="1227"/>
      <c r="AE17" s="1227"/>
      <c r="AF17" s="1227"/>
      <c r="AG17" s="1227"/>
      <c r="AH17" s="1227"/>
      <c r="AI17" s="1227"/>
      <c r="AJ17" s="1227"/>
      <c r="AK17" s="1227"/>
      <c r="AL17" s="1227"/>
      <c r="AM17" s="1227"/>
      <c r="AN17" s="1227"/>
      <c r="AO17" s="1227"/>
      <c r="AP17" s="1227"/>
      <c r="AQ17" s="1227"/>
      <c r="AR17" s="1227"/>
      <c r="AS17" s="1227"/>
      <c r="AT17" s="1227"/>
      <c r="AU17" s="1227"/>
      <c r="AV17" s="1227"/>
      <c r="AW17" s="1227"/>
      <c r="AX17" s="1227"/>
      <c r="AY17" s="1227"/>
      <c r="AZ17" s="1227"/>
      <c r="BA17" s="1227"/>
      <c r="BB17" s="1227"/>
      <c r="BC17" s="1227"/>
      <c r="BD17" s="1227"/>
      <c r="BE17" s="1227"/>
      <c r="BF17" s="1227"/>
      <c r="BG17" s="1227"/>
      <c r="BH17" s="1227"/>
      <c r="BI17" s="1227"/>
      <c r="BJ17" s="1227"/>
      <c r="BK17" s="1227"/>
      <c r="BL17" s="1227"/>
      <c r="BM17" s="1227"/>
      <c r="BN17" s="1227"/>
      <c r="BO17" s="1227"/>
      <c r="BP17" s="1227"/>
      <c r="BQ17" s="1227"/>
      <c r="BR17" s="1227"/>
      <c r="BS17" s="1227"/>
      <c r="BT17" s="1227"/>
      <c r="BU17" s="1227"/>
      <c r="BV17" s="1227"/>
      <c r="BW17" s="1227"/>
      <c r="BX17" s="1227"/>
      <c r="BY17" s="1227"/>
      <c r="BZ17" s="1227"/>
      <c r="CA17" s="1227"/>
      <c r="CB17" s="1227"/>
      <c r="CC17" s="1227"/>
      <c r="CD17" s="1227"/>
      <c r="CE17" s="1227"/>
      <c r="CF17" s="1227"/>
      <c r="CG17" s="1227"/>
      <c r="CH17" s="1227"/>
      <c r="CI17" s="1227"/>
      <c r="CJ17" s="1227"/>
      <c r="CK17" s="1227"/>
      <c r="CL17" s="1227"/>
      <c r="CM17" s="1227"/>
      <c r="CN17" s="1227"/>
      <c r="CO17" s="1227"/>
      <c r="CP17" s="1227"/>
      <c r="CQ17" s="1227"/>
      <c r="CR17" s="1227"/>
      <c r="CS17" s="1227"/>
      <c r="CT17" s="1227"/>
      <c r="CU17" s="1227"/>
      <c r="CV17" s="1227"/>
      <c r="CW17" s="1227"/>
      <c r="CX17" s="1227"/>
      <c r="CY17" s="1227"/>
      <c r="CZ17" s="1227"/>
      <c r="DA17" s="1227"/>
      <c r="DB17" s="1227"/>
      <c r="DC17" s="1227"/>
      <c r="DD17" s="1227"/>
      <c r="DE17" s="1227"/>
    </row>
    <row r="18" spans="1:109" s="259" customFormat="1" x14ac:dyDescent="0.15">
      <c r="A18" s="1226"/>
      <c r="B18" s="1227"/>
      <c r="C18" s="1227"/>
      <c r="D18" s="1227"/>
      <c r="E18" s="1227"/>
      <c r="F18" s="1227"/>
      <c r="G18" s="1227"/>
      <c r="H18" s="1227"/>
      <c r="I18" s="1227"/>
      <c r="J18" s="1227"/>
      <c r="K18" s="1227"/>
      <c r="L18" s="1227"/>
      <c r="M18" s="1227"/>
      <c r="N18" s="1227"/>
      <c r="O18" s="1227"/>
      <c r="P18" s="1227"/>
      <c r="Q18" s="1227"/>
      <c r="R18" s="1227"/>
      <c r="S18" s="1227"/>
      <c r="T18" s="1227"/>
      <c r="U18" s="1227"/>
      <c r="V18" s="1227"/>
      <c r="W18" s="1227"/>
      <c r="X18" s="1227"/>
      <c r="Y18" s="1227"/>
      <c r="Z18" s="1227"/>
      <c r="AA18" s="1227"/>
      <c r="AB18" s="1227"/>
      <c r="AC18" s="1227"/>
      <c r="AD18" s="1227"/>
      <c r="AE18" s="1227"/>
      <c r="AF18" s="1227"/>
      <c r="AG18" s="1227"/>
      <c r="AH18" s="1227"/>
      <c r="AI18" s="1227"/>
      <c r="AJ18" s="1227"/>
      <c r="AK18" s="1227"/>
      <c r="AL18" s="1227"/>
      <c r="AM18" s="1227"/>
      <c r="AN18" s="1227"/>
      <c r="AO18" s="1227"/>
      <c r="AP18" s="1227"/>
      <c r="AQ18" s="1227"/>
      <c r="AR18" s="1227"/>
      <c r="AS18" s="1227"/>
      <c r="AT18" s="1227"/>
      <c r="AU18" s="1227"/>
      <c r="AV18" s="1227"/>
      <c r="AW18" s="1227"/>
      <c r="AX18" s="1227"/>
      <c r="AY18" s="1227"/>
      <c r="AZ18" s="1227"/>
      <c r="BA18" s="1227"/>
      <c r="BB18" s="1227"/>
      <c r="BC18" s="1227"/>
      <c r="BD18" s="1227"/>
      <c r="BE18" s="1227"/>
      <c r="BF18" s="1227"/>
      <c r="BG18" s="1227"/>
      <c r="BH18" s="1227"/>
      <c r="BI18" s="1227"/>
      <c r="BJ18" s="1227"/>
      <c r="BK18" s="1227"/>
      <c r="BL18" s="1227"/>
      <c r="BM18" s="1227"/>
      <c r="BN18" s="1227"/>
      <c r="BO18" s="1227"/>
      <c r="BP18" s="1227"/>
      <c r="BQ18" s="1227"/>
      <c r="BR18" s="1227"/>
      <c r="BS18" s="1227"/>
      <c r="BT18" s="1227"/>
      <c r="BU18" s="1227"/>
      <c r="BV18" s="1227"/>
      <c r="BW18" s="1227"/>
      <c r="BX18" s="1227"/>
      <c r="BY18" s="1227"/>
      <c r="BZ18" s="1227"/>
      <c r="CA18" s="1227"/>
      <c r="CB18" s="1227"/>
      <c r="CC18" s="1227"/>
      <c r="CD18" s="1227"/>
      <c r="CE18" s="1227"/>
      <c r="CF18" s="1227"/>
      <c r="CG18" s="1227"/>
      <c r="CH18" s="1227"/>
      <c r="CI18" s="1227"/>
      <c r="CJ18" s="1227"/>
      <c r="CK18" s="1227"/>
      <c r="CL18" s="1227"/>
      <c r="CM18" s="1227"/>
      <c r="CN18" s="1227"/>
      <c r="CO18" s="1227"/>
      <c r="CP18" s="1227"/>
      <c r="CQ18" s="1227"/>
      <c r="CR18" s="1227"/>
      <c r="CS18" s="1227"/>
      <c r="CT18" s="1227"/>
      <c r="CU18" s="1227"/>
      <c r="CV18" s="1227"/>
      <c r="CW18" s="1227"/>
      <c r="CX18" s="1227"/>
      <c r="CY18" s="1227"/>
      <c r="CZ18" s="1227"/>
      <c r="DA18" s="1227"/>
      <c r="DB18" s="1227"/>
      <c r="DC18" s="1227"/>
      <c r="DD18" s="1227"/>
      <c r="DE18" s="1227"/>
    </row>
    <row r="19" spans="1:109" x14ac:dyDescent="0.15">
      <c r="DD19" s="1226"/>
      <c r="DE19" s="1226"/>
    </row>
    <row r="20" spans="1:109" x14ac:dyDescent="0.15">
      <c r="DD20" s="1226"/>
      <c r="DE20" s="1226"/>
    </row>
    <row r="21" spans="1:109" ht="17.25" customHeight="1" x14ac:dyDescent="0.15">
      <c r="B21" s="1228"/>
      <c r="C21" s="1229"/>
      <c r="D21" s="1229"/>
      <c r="E21" s="1229"/>
      <c r="F21" s="1229"/>
      <c r="G21" s="1229"/>
      <c r="H21" s="1229"/>
      <c r="I21" s="1229"/>
      <c r="J21" s="1229"/>
      <c r="K21" s="1229"/>
      <c r="L21" s="1229"/>
      <c r="M21" s="1229"/>
      <c r="N21" s="1230"/>
      <c r="O21" s="1229"/>
      <c r="P21" s="1229"/>
      <c r="Q21" s="1229"/>
      <c r="R21" s="1229"/>
      <c r="S21" s="1229"/>
      <c r="T21" s="1229"/>
      <c r="U21" s="1229"/>
      <c r="V21" s="1229"/>
      <c r="W21" s="1229"/>
      <c r="X21" s="1229"/>
      <c r="Y21" s="1229"/>
      <c r="Z21" s="1229"/>
      <c r="AA21" s="1229"/>
      <c r="AB21" s="1229"/>
      <c r="AC21" s="1229"/>
      <c r="AD21" s="1229"/>
      <c r="AE21" s="1229"/>
      <c r="AF21" s="1229"/>
      <c r="AG21" s="1229"/>
      <c r="AH21" s="1229"/>
      <c r="AI21" s="1229"/>
      <c r="AJ21" s="1229"/>
      <c r="AK21" s="1229"/>
      <c r="AL21" s="1229"/>
      <c r="AM21" s="1229"/>
      <c r="AN21" s="1229"/>
      <c r="AO21" s="1229"/>
      <c r="AP21" s="1229"/>
      <c r="AQ21" s="1229"/>
      <c r="AR21" s="1229"/>
      <c r="AS21" s="1229"/>
      <c r="AT21" s="1230"/>
      <c r="AU21" s="1229"/>
      <c r="AV21" s="1229"/>
      <c r="AW21" s="1229"/>
      <c r="AX21" s="1229"/>
      <c r="AY21" s="1229"/>
      <c r="AZ21" s="1229"/>
      <c r="BA21" s="1229"/>
      <c r="BB21" s="1229"/>
      <c r="BC21" s="1229"/>
      <c r="BD21" s="1229"/>
      <c r="BE21" s="1229"/>
      <c r="BF21" s="1230"/>
      <c r="BG21" s="1229"/>
      <c r="BH21" s="1229"/>
      <c r="BI21" s="1229"/>
      <c r="BJ21" s="1229"/>
      <c r="BK21" s="1229"/>
      <c r="BL21" s="1229"/>
      <c r="BM21" s="1229"/>
      <c r="BN21" s="1229"/>
      <c r="BO21" s="1229"/>
      <c r="BP21" s="1229"/>
      <c r="BQ21" s="1229"/>
      <c r="BR21" s="1230"/>
      <c r="BS21" s="1229"/>
      <c r="BT21" s="1229"/>
      <c r="BU21" s="1229"/>
      <c r="BV21" s="1229"/>
      <c r="BW21" s="1229"/>
      <c r="BX21" s="1229"/>
      <c r="BY21" s="1229"/>
      <c r="BZ21" s="1229"/>
      <c r="CA21" s="1229"/>
      <c r="CB21" s="1229"/>
      <c r="CC21" s="1229"/>
      <c r="CD21" s="1230"/>
      <c r="CE21" s="1229"/>
      <c r="CF21" s="1229"/>
      <c r="CG21" s="1229"/>
      <c r="CH21" s="1229"/>
      <c r="CI21" s="1229"/>
      <c r="CJ21" s="1229"/>
      <c r="CK21" s="1229"/>
      <c r="CL21" s="1229"/>
      <c r="CM21" s="1229"/>
      <c r="CN21" s="1229"/>
      <c r="CO21" s="1229"/>
      <c r="CP21" s="1230"/>
      <c r="CQ21" s="1229"/>
      <c r="CR21" s="1229"/>
      <c r="CS21" s="1229"/>
      <c r="CT21" s="1229"/>
      <c r="CU21" s="1229"/>
      <c r="CV21" s="1229"/>
      <c r="CW21" s="1229"/>
      <c r="CX21" s="1229"/>
      <c r="CY21" s="1229"/>
      <c r="CZ21" s="1229"/>
      <c r="DA21" s="1229"/>
      <c r="DB21" s="1230"/>
      <c r="DC21" s="1229"/>
      <c r="DD21" s="1231"/>
      <c r="DE21" s="1226"/>
    </row>
    <row r="22" spans="1:109" ht="17.25" customHeight="1" x14ac:dyDescent="0.15">
      <c r="B22" s="1232"/>
    </row>
    <row r="23" spans="1:109" x14ac:dyDescent="0.15">
      <c r="B23" s="1232"/>
    </row>
    <row r="24" spans="1:109" x14ac:dyDescent="0.15">
      <c r="B24" s="1232"/>
    </row>
    <row r="25" spans="1:109" x14ac:dyDescent="0.15">
      <c r="B25" s="1232"/>
    </row>
    <row r="26" spans="1:109" x14ac:dyDescent="0.15">
      <c r="B26" s="1232"/>
    </row>
    <row r="27" spans="1:109" x14ac:dyDescent="0.15">
      <c r="B27" s="1232"/>
    </row>
    <row r="28" spans="1:109" x14ac:dyDescent="0.15">
      <c r="B28" s="1232"/>
    </row>
    <row r="29" spans="1:109" x14ac:dyDescent="0.15">
      <c r="B29" s="1232"/>
    </row>
    <row r="30" spans="1:109" x14ac:dyDescent="0.15">
      <c r="B30" s="1232"/>
    </row>
    <row r="31" spans="1:109" x14ac:dyDescent="0.15">
      <c r="B31" s="1232"/>
    </row>
    <row r="32" spans="1:109" x14ac:dyDescent="0.15">
      <c r="B32" s="1232"/>
    </row>
    <row r="33" spans="2:109" x14ac:dyDescent="0.15">
      <c r="B33" s="1232"/>
    </row>
    <row r="34" spans="2:109" x14ac:dyDescent="0.15">
      <c r="B34" s="1232"/>
    </row>
    <row r="35" spans="2:109" x14ac:dyDescent="0.15">
      <c r="B35" s="1232"/>
    </row>
    <row r="36" spans="2:109" x14ac:dyDescent="0.15">
      <c r="B36" s="1232"/>
    </row>
    <row r="37" spans="2:109" x14ac:dyDescent="0.15">
      <c r="B37" s="1232"/>
    </row>
    <row r="38" spans="2:109" x14ac:dyDescent="0.15">
      <c r="B38" s="1232"/>
    </row>
    <row r="39" spans="2:109" x14ac:dyDescent="0.15">
      <c r="B39" s="1234"/>
      <c r="C39" s="1235"/>
      <c r="D39" s="1235"/>
      <c r="E39" s="1235"/>
      <c r="F39" s="1235"/>
      <c r="G39" s="1235"/>
      <c r="H39" s="1235"/>
      <c r="I39" s="1235"/>
      <c r="J39" s="1235"/>
      <c r="K39" s="1235"/>
      <c r="L39" s="1235"/>
      <c r="M39" s="1235"/>
      <c r="N39" s="1235"/>
      <c r="O39" s="1235"/>
      <c r="P39" s="1235"/>
      <c r="Q39" s="1235"/>
      <c r="R39" s="1235"/>
      <c r="S39" s="1235"/>
      <c r="T39" s="1235"/>
      <c r="U39" s="1235"/>
      <c r="V39" s="1235"/>
      <c r="W39" s="1235"/>
      <c r="X39" s="1235"/>
      <c r="Y39" s="1235"/>
      <c r="Z39" s="1235"/>
      <c r="AA39" s="1235"/>
      <c r="AB39" s="1235"/>
      <c r="AC39" s="1235"/>
      <c r="AD39" s="1235"/>
      <c r="AE39" s="1235"/>
      <c r="AF39" s="1235"/>
      <c r="AG39" s="1235"/>
      <c r="AH39" s="1235"/>
      <c r="AI39" s="1235"/>
      <c r="AJ39" s="1235"/>
      <c r="AK39" s="1235"/>
      <c r="AL39" s="1235"/>
      <c r="AM39" s="1235"/>
      <c r="AN39" s="1235"/>
      <c r="AO39" s="1235"/>
      <c r="AP39" s="1235"/>
      <c r="AQ39" s="1235"/>
      <c r="AR39" s="1235"/>
      <c r="AS39" s="1235"/>
      <c r="AT39" s="1235"/>
      <c r="AU39" s="1235"/>
      <c r="AV39" s="1235"/>
      <c r="AW39" s="1235"/>
      <c r="AX39" s="1235"/>
      <c r="AY39" s="1235"/>
      <c r="AZ39" s="1235"/>
      <c r="BA39" s="1235"/>
      <c r="BB39" s="1235"/>
      <c r="BC39" s="1235"/>
      <c r="BD39" s="1235"/>
      <c r="BE39" s="1235"/>
      <c r="BF39" s="1235"/>
      <c r="BG39" s="1235"/>
      <c r="BH39" s="1235"/>
      <c r="BI39" s="1235"/>
      <c r="BJ39" s="1235"/>
      <c r="BK39" s="1235"/>
      <c r="BL39" s="1235"/>
      <c r="BM39" s="1235"/>
      <c r="BN39" s="1235"/>
      <c r="BO39" s="1235"/>
      <c r="BP39" s="1235"/>
      <c r="BQ39" s="1235"/>
      <c r="BR39" s="1235"/>
      <c r="BS39" s="1235"/>
      <c r="BT39" s="1235"/>
      <c r="BU39" s="1235"/>
      <c r="BV39" s="1235"/>
      <c r="BW39" s="1235"/>
      <c r="BX39" s="1235"/>
      <c r="BY39" s="1235"/>
      <c r="BZ39" s="1235"/>
      <c r="CA39" s="1235"/>
      <c r="CB39" s="1235"/>
      <c r="CC39" s="1235"/>
      <c r="CD39" s="1235"/>
      <c r="CE39" s="1235"/>
      <c r="CF39" s="1235"/>
      <c r="CG39" s="1235"/>
      <c r="CH39" s="1235"/>
      <c r="CI39" s="1235"/>
      <c r="CJ39" s="1235"/>
      <c r="CK39" s="1235"/>
      <c r="CL39" s="1235"/>
      <c r="CM39" s="1235"/>
      <c r="CN39" s="1235"/>
      <c r="CO39" s="1235"/>
      <c r="CP39" s="1235"/>
      <c r="CQ39" s="1235"/>
      <c r="CR39" s="1235"/>
      <c r="CS39" s="1235"/>
      <c r="CT39" s="1235"/>
      <c r="CU39" s="1235"/>
      <c r="CV39" s="1235"/>
      <c r="CW39" s="1235"/>
      <c r="CX39" s="1235"/>
      <c r="CY39" s="1235"/>
      <c r="CZ39" s="1235"/>
      <c r="DA39" s="1235"/>
      <c r="DB39" s="1235"/>
      <c r="DC39" s="1235"/>
      <c r="DD39" s="1236"/>
    </row>
    <row r="40" spans="2:109" x14ac:dyDescent="0.15">
      <c r="B40" s="1237"/>
      <c r="DD40" s="1237"/>
      <c r="DE40" s="1226"/>
    </row>
    <row r="41" spans="2:109" ht="17.25" x14ac:dyDescent="0.15">
      <c r="B41" s="1238" t="s">
        <v>591</v>
      </c>
      <c r="C41" s="1229"/>
      <c r="D41" s="1229"/>
      <c r="E41" s="1229"/>
      <c r="F41" s="1229"/>
      <c r="G41" s="1229"/>
      <c r="H41" s="1229"/>
      <c r="I41" s="1229"/>
      <c r="J41" s="1229"/>
      <c r="K41" s="1229"/>
      <c r="L41" s="1229"/>
      <c r="M41" s="1229"/>
      <c r="N41" s="1229"/>
      <c r="O41" s="1229"/>
      <c r="P41" s="1229"/>
      <c r="Q41" s="1229"/>
      <c r="R41" s="1229"/>
      <c r="S41" s="1229"/>
      <c r="T41" s="1229"/>
      <c r="U41" s="1229"/>
      <c r="V41" s="1229"/>
      <c r="W41" s="1229"/>
      <c r="X41" s="1229"/>
      <c r="Y41" s="1229"/>
      <c r="Z41" s="1229"/>
      <c r="AA41" s="1229"/>
      <c r="AB41" s="1229"/>
      <c r="AC41" s="1229"/>
      <c r="AD41" s="1229"/>
      <c r="AE41" s="1229"/>
      <c r="AF41" s="1229"/>
      <c r="AG41" s="1229"/>
      <c r="AH41" s="1229"/>
      <c r="AI41" s="1229"/>
      <c r="AJ41" s="1229"/>
      <c r="AK41" s="1229"/>
      <c r="AL41" s="1229"/>
      <c r="AM41" s="1229"/>
      <c r="AN41" s="1229"/>
      <c r="AO41" s="1229"/>
      <c r="AP41" s="1229"/>
      <c r="AQ41" s="1229"/>
      <c r="AR41" s="1229"/>
      <c r="AS41" s="1229"/>
      <c r="AT41" s="1229"/>
      <c r="AU41" s="1229"/>
      <c r="AV41" s="1229"/>
      <c r="AW41" s="1229"/>
      <c r="AX41" s="1229"/>
      <c r="AY41" s="1229"/>
      <c r="AZ41" s="1229"/>
      <c r="BA41" s="1229"/>
      <c r="BB41" s="1229"/>
      <c r="BC41" s="1229"/>
      <c r="BD41" s="1229"/>
      <c r="BE41" s="1229"/>
      <c r="BF41" s="1229"/>
      <c r="BG41" s="1229"/>
      <c r="BH41" s="1229"/>
      <c r="BI41" s="1229"/>
      <c r="BJ41" s="1229"/>
      <c r="BK41" s="1229"/>
      <c r="BL41" s="1229"/>
      <c r="BM41" s="1229"/>
      <c r="BN41" s="1229"/>
      <c r="BO41" s="1229"/>
      <c r="BP41" s="1229"/>
      <c r="BQ41" s="1229"/>
      <c r="BR41" s="1229"/>
      <c r="BS41" s="1229"/>
      <c r="BT41" s="1229"/>
      <c r="BU41" s="1229"/>
      <c r="BV41" s="1229"/>
      <c r="BW41" s="1229"/>
      <c r="BX41" s="1229"/>
      <c r="BY41" s="1229"/>
      <c r="BZ41" s="1229"/>
      <c r="CA41" s="1229"/>
      <c r="CB41" s="1229"/>
      <c r="CC41" s="1229"/>
      <c r="CD41" s="1229"/>
      <c r="CE41" s="1229"/>
      <c r="CF41" s="1229"/>
      <c r="CG41" s="1229"/>
      <c r="CH41" s="1229"/>
      <c r="CI41" s="1229"/>
      <c r="CJ41" s="1229"/>
      <c r="CK41" s="1229"/>
      <c r="CL41" s="1229"/>
      <c r="CM41" s="1229"/>
      <c r="CN41" s="1229"/>
      <c r="CO41" s="1229"/>
      <c r="CP41" s="1229"/>
      <c r="CQ41" s="1229"/>
      <c r="CR41" s="1229"/>
      <c r="CS41" s="1229"/>
      <c r="CT41" s="1229"/>
      <c r="CU41" s="1229"/>
      <c r="CV41" s="1229"/>
      <c r="CW41" s="1229"/>
      <c r="CX41" s="1229"/>
      <c r="CY41" s="1229"/>
      <c r="CZ41" s="1229"/>
      <c r="DA41" s="1229"/>
      <c r="DB41" s="1229"/>
      <c r="DC41" s="1229"/>
      <c r="DD41" s="1231"/>
    </row>
    <row r="42" spans="2:109" x14ac:dyDescent="0.15">
      <c r="B42" s="1232"/>
      <c r="G42" s="1239"/>
      <c r="I42" s="1240"/>
      <c r="J42" s="1240"/>
      <c r="K42" s="1240"/>
      <c r="AM42" s="1239"/>
      <c r="AN42" s="1239" t="s">
        <v>592</v>
      </c>
      <c r="AP42" s="1240"/>
      <c r="AQ42" s="1240"/>
      <c r="AR42" s="1240"/>
      <c r="AY42" s="1239"/>
      <c r="BA42" s="1240"/>
      <c r="BB42" s="1240"/>
      <c r="BC42" s="1240"/>
      <c r="BK42" s="1239"/>
      <c r="BM42" s="1240"/>
      <c r="BN42" s="1240"/>
      <c r="BO42" s="1240"/>
      <c r="BW42" s="1239"/>
      <c r="BY42" s="1240"/>
      <c r="BZ42" s="1240"/>
      <c r="CA42" s="1240"/>
      <c r="CI42" s="1239"/>
      <c r="CK42" s="1240"/>
      <c r="CL42" s="1240"/>
      <c r="CM42" s="1240"/>
      <c r="CU42" s="1239"/>
      <c r="CW42" s="1240"/>
      <c r="CX42" s="1240"/>
      <c r="CY42" s="1240"/>
    </row>
    <row r="43" spans="2:109" ht="13.5" customHeight="1" x14ac:dyDescent="0.15">
      <c r="B43" s="1232"/>
      <c r="AN43" s="1241" t="s">
        <v>593</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x14ac:dyDescent="0.15">
      <c r="B44" s="1232"/>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x14ac:dyDescent="0.15">
      <c r="B45" s="1232"/>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x14ac:dyDescent="0.15">
      <c r="B46" s="1232"/>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x14ac:dyDescent="0.15">
      <c r="B47" s="1232"/>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x14ac:dyDescent="0.15">
      <c r="B48" s="1232"/>
      <c r="H48" s="1250"/>
      <c r="I48" s="1250"/>
      <c r="J48" s="1250"/>
      <c r="AN48" s="1250"/>
      <c r="AO48" s="1250"/>
      <c r="AP48" s="1250"/>
      <c r="AZ48" s="1250"/>
      <c r="BA48" s="1250"/>
      <c r="BB48" s="1250"/>
      <c r="BL48" s="1250"/>
      <c r="BM48" s="1250"/>
      <c r="BN48" s="1250"/>
      <c r="BX48" s="1250"/>
      <c r="BY48" s="1250"/>
      <c r="BZ48" s="1250"/>
      <c r="CJ48" s="1250"/>
      <c r="CK48" s="1250"/>
      <c r="CL48" s="1250"/>
      <c r="CV48" s="1250"/>
      <c r="CW48" s="1250"/>
      <c r="CX48" s="1250"/>
    </row>
    <row r="49" spans="1:109" x14ac:dyDescent="0.15">
      <c r="B49" s="1232"/>
      <c r="AN49" s="1226" t="s">
        <v>594</v>
      </c>
    </row>
    <row r="50" spans="1:109" x14ac:dyDescent="0.15">
      <c r="B50" s="1232"/>
      <c r="G50" s="1251"/>
      <c r="H50" s="1251"/>
      <c r="I50" s="1251"/>
      <c r="J50" s="1251"/>
      <c r="K50" s="1252"/>
      <c r="L50" s="1252"/>
      <c r="M50" s="1253"/>
      <c r="N50" s="125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552</v>
      </c>
      <c r="BQ50" s="1257"/>
      <c r="BR50" s="1257"/>
      <c r="BS50" s="1257"/>
      <c r="BT50" s="1257"/>
      <c r="BU50" s="1257"/>
      <c r="BV50" s="1257"/>
      <c r="BW50" s="1257"/>
      <c r="BX50" s="1257" t="s">
        <v>553</v>
      </c>
      <c r="BY50" s="1257"/>
      <c r="BZ50" s="1257"/>
      <c r="CA50" s="1257"/>
      <c r="CB50" s="1257"/>
      <c r="CC50" s="1257"/>
      <c r="CD50" s="1257"/>
      <c r="CE50" s="1257"/>
      <c r="CF50" s="1257" t="s">
        <v>554</v>
      </c>
      <c r="CG50" s="1257"/>
      <c r="CH50" s="1257"/>
      <c r="CI50" s="1257"/>
      <c r="CJ50" s="1257"/>
      <c r="CK50" s="1257"/>
      <c r="CL50" s="1257"/>
      <c r="CM50" s="1257"/>
      <c r="CN50" s="1257" t="s">
        <v>555</v>
      </c>
      <c r="CO50" s="1257"/>
      <c r="CP50" s="1257"/>
      <c r="CQ50" s="1257"/>
      <c r="CR50" s="1257"/>
      <c r="CS50" s="1257"/>
      <c r="CT50" s="1257"/>
      <c r="CU50" s="1257"/>
      <c r="CV50" s="1257" t="s">
        <v>556</v>
      </c>
      <c r="CW50" s="1257"/>
      <c r="CX50" s="1257"/>
      <c r="CY50" s="1257"/>
      <c r="CZ50" s="1257"/>
      <c r="DA50" s="1257"/>
      <c r="DB50" s="1257"/>
      <c r="DC50" s="1257"/>
    </row>
    <row r="51" spans="1:109" ht="13.5" customHeight="1" x14ac:dyDescent="0.15">
      <c r="B51" s="1232"/>
      <c r="G51" s="1258"/>
      <c r="H51" s="1258"/>
      <c r="I51" s="1259"/>
      <c r="J51" s="1259"/>
      <c r="K51" s="1260"/>
      <c r="L51" s="1260"/>
      <c r="M51" s="1260"/>
      <c r="N51" s="1260"/>
      <c r="AM51" s="1250"/>
      <c r="AN51" s="1261" t="s">
        <v>595</v>
      </c>
      <c r="AO51" s="1261"/>
      <c r="AP51" s="1261"/>
      <c r="AQ51" s="1261"/>
      <c r="AR51" s="1261"/>
      <c r="AS51" s="1261"/>
      <c r="AT51" s="1261"/>
      <c r="AU51" s="1261"/>
      <c r="AV51" s="1261"/>
      <c r="AW51" s="1261"/>
      <c r="AX51" s="1261"/>
      <c r="AY51" s="1261"/>
      <c r="AZ51" s="1261"/>
      <c r="BA51" s="1261"/>
      <c r="BB51" s="1261" t="s">
        <v>596</v>
      </c>
      <c r="BC51" s="1261"/>
      <c r="BD51" s="1261"/>
      <c r="BE51" s="1261"/>
      <c r="BF51" s="1261"/>
      <c r="BG51" s="1261"/>
      <c r="BH51" s="1261"/>
      <c r="BI51" s="1261"/>
      <c r="BJ51" s="1261"/>
      <c r="BK51" s="1261"/>
      <c r="BL51" s="1261"/>
      <c r="BM51" s="1261"/>
      <c r="BN51" s="1261"/>
      <c r="BO51" s="1261"/>
      <c r="BP51" s="1262"/>
      <c r="BQ51" s="1262"/>
      <c r="BR51" s="1262"/>
      <c r="BS51" s="1262"/>
      <c r="BT51" s="1262"/>
      <c r="BU51" s="1262"/>
      <c r="BV51" s="1262"/>
      <c r="BW51" s="1262"/>
      <c r="BX51" s="1262"/>
      <c r="BY51" s="1262"/>
      <c r="BZ51" s="1262"/>
      <c r="CA51" s="1262"/>
      <c r="CB51" s="1262"/>
      <c r="CC51" s="1262"/>
      <c r="CD51" s="1262"/>
      <c r="CE51" s="1262"/>
      <c r="CF51" s="1262"/>
      <c r="CG51" s="1262"/>
      <c r="CH51" s="1262"/>
      <c r="CI51" s="1262"/>
      <c r="CJ51" s="1262"/>
      <c r="CK51" s="1262"/>
      <c r="CL51" s="1262"/>
      <c r="CM51" s="1262"/>
      <c r="CN51" s="1262"/>
      <c r="CO51" s="1262"/>
      <c r="CP51" s="1262"/>
      <c r="CQ51" s="1262"/>
      <c r="CR51" s="1262"/>
      <c r="CS51" s="1262"/>
      <c r="CT51" s="1262"/>
      <c r="CU51" s="1262"/>
      <c r="CV51" s="1262"/>
      <c r="CW51" s="1262"/>
      <c r="CX51" s="1262"/>
      <c r="CY51" s="1262"/>
      <c r="CZ51" s="1262"/>
      <c r="DA51" s="1262"/>
      <c r="DB51" s="1262"/>
      <c r="DC51" s="1262"/>
    </row>
    <row r="52" spans="1:109" x14ac:dyDescent="0.15">
      <c r="B52" s="1232"/>
      <c r="G52" s="1258"/>
      <c r="H52" s="1258"/>
      <c r="I52" s="1259"/>
      <c r="J52" s="1259"/>
      <c r="K52" s="1260"/>
      <c r="L52" s="1260"/>
      <c r="M52" s="1260"/>
      <c r="N52" s="1260"/>
      <c r="AM52" s="1250"/>
      <c r="AN52" s="1261"/>
      <c r="AO52" s="1261"/>
      <c r="AP52" s="1261"/>
      <c r="AQ52" s="1261"/>
      <c r="AR52" s="1261"/>
      <c r="AS52" s="1261"/>
      <c r="AT52" s="1261"/>
      <c r="AU52" s="1261"/>
      <c r="AV52" s="1261"/>
      <c r="AW52" s="1261"/>
      <c r="AX52" s="1261"/>
      <c r="AY52" s="1261"/>
      <c r="AZ52" s="1261"/>
      <c r="BA52" s="1261"/>
      <c r="BB52" s="1261"/>
      <c r="BC52" s="1261"/>
      <c r="BD52" s="1261"/>
      <c r="BE52" s="1261"/>
      <c r="BF52" s="1261"/>
      <c r="BG52" s="1261"/>
      <c r="BH52" s="1261"/>
      <c r="BI52" s="1261"/>
      <c r="BJ52" s="1261"/>
      <c r="BK52" s="1261"/>
      <c r="BL52" s="1261"/>
      <c r="BM52" s="1261"/>
      <c r="BN52" s="1261"/>
      <c r="BO52" s="1261"/>
      <c r="BP52" s="1262"/>
      <c r="BQ52" s="1262"/>
      <c r="BR52" s="1262"/>
      <c r="BS52" s="1262"/>
      <c r="BT52" s="1262"/>
      <c r="BU52" s="1262"/>
      <c r="BV52" s="1262"/>
      <c r="BW52" s="1262"/>
      <c r="BX52" s="1262"/>
      <c r="BY52" s="1262"/>
      <c r="BZ52" s="1262"/>
      <c r="CA52" s="1262"/>
      <c r="CB52" s="1262"/>
      <c r="CC52" s="1262"/>
      <c r="CD52" s="1262"/>
      <c r="CE52" s="1262"/>
      <c r="CF52" s="1262"/>
      <c r="CG52" s="1262"/>
      <c r="CH52" s="1262"/>
      <c r="CI52" s="1262"/>
      <c r="CJ52" s="1262"/>
      <c r="CK52" s="1262"/>
      <c r="CL52" s="1262"/>
      <c r="CM52" s="1262"/>
      <c r="CN52" s="1262"/>
      <c r="CO52" s="1262"/>
      <c r="CP52" s="1262"/>
      <c r="CQ52" s="1262"/>
      <c r="CR52" s="1262"/>
      <c r="CS52" s="1262"/>
      <c r="CT52" s="1262"/>
      <c r="CU52" s="1262"/>
      <c r="CV52" s="1262"/>
      <c r="CW52" s="1262"/>
      <c r="CX52" s="1262"/>
      <c r="CY52" s="1262"/>
      <c r="CZ52" s="1262"/>
      <c r="DA52" s="1262"/>
      <c r="DB52" s="1262"/>
      <c r="DC52" s="1262"/>
    </row>
    <row r="53" spans="1:109" x14ac:dyDescent="0.15">
      <c r="A53" s="1240"/>
      <c r="B53" s="1232"/>
      <c r="G53" s="1258"/>
      <c r="H53" s="1258"/>
      <c r="I53" s="1251"/>
      <c r="J53" s="1251"/>
      <c r="K53" s="1260"/>
      <c r="L53" s="1260"/>
      <c r="M53" s="1260"/>
      <c r="N53" s="1260"/>
      <c r="AM53" s="1250"/>
      <c r="AN53" s="1261"/>
      <c r="AO53" s="1261"/>
      <c r="AP53" s="1261"/>
      <c r="AQ53" s="1261"/>
      <c r="AR53" s="1261"/>
      <c r="AS53" s="1261"/>
      <c r="AT53" s="1261"/>
      <c r="AU53" s="1261"/>
      <c r="AV53" s="1261"/>
      <c r="AW53" s="1261"/>
      <c r="AX53" s="1261"/>
      <c r="AY53" s="1261"/>
      <c r="AZ53" s="1261"/>
      <c r="BA53" s="1261"/>
      <c r="BB53" s="1261" t="s">
        <v>597</v>
      </c>
      <c r="BC53" s="1261"/>
      <c r="BD53" s="1261"/>
      <c r="BE53" s="1261"/>
      <c r="BF53" s="1261"/>
      <c r="BG53" s="1261"/>
      <c r="BH53" s="1261"/>
      <c r="BI53" s="1261"/>
      <c r="BJ53" s="1261"/>
      <c r="BK53" s="1261"/>
      <c r="BL53" s="1261"/>
      <c r="BM53" s="1261"/>
      <c r="BN53" s="1261"/>
      <c r="BO53" s="1261"/>
      <c r="BP53" s="1262">
        <v>66.900000000000006</v>
      </c>
      <c r="BQ53" s="1262"/>
      <c r="BR53" s="1262"/>
      <c r="BS53" s="1262"/>
      <c r="BT53" s="1262"/>
      <c r="BU53" s="1262"/>
      <c r="BV53" s="1262"/>
      <c r="BW53" s="1262"/>
      <c r="BX53" s="1262">
        <v>69.099999999999994</v>
      </c>
      <c r="BY53" s="1262"/>
      <c r="BZ53" s="1262"/>
      <c r="CA53" s="1262"/>
      <c r="CB53" s="1262"/>
      <c r="CC53" s="1262"/>
      <c r="CD53" s="1262"/>
      <c r="CE53" s="1262"/>
      <c r="CF53" s="1262">
        <v>70.900000000000006</v>
      </c>
      <c r="CG53" s="1262"/>
      <c r="CH53" s="1262"/>
      <c r="CI53" s="1262"/>
      <c r="CJ53" s="1262"/>
      <c r="CK53" s="1262"/>
      <c r="CL53" s="1262"/>
      <c r="CM53" s="1262"/>
      <c r="CN53" s="1262">
        <v>71.5</v>
      </c>
      <c r="CO53" s="1262"/>
      <c r="CP53" s="1262"/>
      <c r="CQ53" s="1262"/>
      <c r="CR53" s="1262"/>
      <c r="CS53" s="1262"/>
      <c r="CT53" s="1262"/>
      <c r="CU53" s="1262"/>
      <c r="CV53" s="1262">
        <v>73.2</v>
      </c>
      <c r="CW53" s="1262"/>
      <c r="CX53" s="1262"/>
      <c r="CY53" s="1262"/>
      <c r="CZ53" s="1262"/>
      <c r="DA53" s="1262"/>
      <c r="DB53" s="1262"/>
      <c r="DC53" s="1262"/>
    </row>
    <row r="54" spans="1:109" x14ac:dyDescent="0.15">
      <c r="A54" s="1240"/>
      <c r="B54" s="1232"/>
      <c r="G54" s="1258"/>
      <c r="H54" s="1258"/>
      <c r="I54" s="1251"/>
      <c r="J54" s="1251"/>
      <c r="K54" s="1260"/>
      <c r="L54" s="1260"/>
      <c r="M54" s="1260"/>
      <c r="N54" s="1260"/>
      <c r="AM54" s="1250"/>
      <c r="AN54" s="1261"/>
      <c r="AO54" s="1261"/>
      <c r="AP54" s="1261"/>
      <c r="AQ54" s="1261"/>
      <c r="AR54" s="1261"/>
      <c r="AS54" s="1261"/>
      <c r="AT54" s="1261"/>
      <c r="AU54" s="1261"/>
      <c r="AV54" s="1261"/>
      <c r="AW54" s="1261"/>
      <c r="AX54" s="1261"/>
      <c r="AY54" s="1261"/>
      <c r="AZ54" s="1261"/>
      <c r="BA54" s="1261"/>
      <c r="BB54" s="1261"/>
      <c r="BC54" s="1261"/>
      <c r="BD54" s="1261"/>
      <c r="BE54" s="1261"/>
      <c r="BF54" s="1261"/>
      <c r="BG54" s="1261"/>
      <c r="BH54" s="1261"/>
      <c r="BI54" s="1261"/>
      <c r="BJ54" s="1261"/>
      <c r="BK54" s="1261"/>
      <c r="BL54" s="1261"/>
      <c r="BM54" s="1261"/>
      <c r="BN54" s="1261"/>
      <c r="BO54" s="1261"/>
      <c r="BP54" s="1262"/>
      <c r="BQ54" s="1262"/>
      <c r="BR54" s="1262"/>
      <c r="BS54" s="1262"/>
      <c r="BT54" s="1262"/>
      <c r="BU54" s="1262"/>
      <c r="BV54" s="1262"/>
      <c r="BW54" s="1262"/>
      <c r="BX54" s="1262"/>
      <c r="BY54" s="1262"/>
      <c r="BZ54" s="1262"/>
      <c r="CA54" s="1262"/>
      <c r="CB54" s="1262"/>
      <c r="CC54" s="1262"/>
      <c r="CD54" s="1262"/>
      <c r="CE54" s="1262"/>
      <c r="CF54" s="1262"/>
      <c r="CG54" s="1262"/>
      <c r="CH54" s="1262"/>
      <c r="CI54" s="1262"/>
      <c r="CJ54" s="1262"/>
      <c r="CK54" s="1262"/>
      <c r="CL54" s="1262"/>
      <c r="CM54" s="1262"/>
      <c r="CN54" s="1262"/>
      <c r="CO54" s="1262"/>
      <c r="CP54" s="1262"/>
      <c r="CQ54" s="1262"/>
      <c r="CR54" s="1262"/>
      <c r="CS54" s="1262"/>
      <c r="CT54" s="1262"/>
      <c r="CU54" s="1262"/>
      <c r="CV54" s="1262"/>
      <c r="CW54" s="1262"/>
      <c r="CX54" s="1262"/>
      <c r="CY54" s="1262"/>
      <c r="CZ54" s="1262"/>
      <c r="DA54" s="1262"/>
      <c r="DB54" s="1262"/>
      <c r="DC54" s="1262"/>
    </row>
    <row r="55" spans="1:109" x14ac:dyDescent="0.15">
      <c r="A55" s="1240"/>
      <c r="B55" s="1232"/>
      <c r="G55" s="1251"/>
      <c r="H55" s="1251"/>
      <c r="I55" s="1251"/>
      <c r="J55" s="1251"/>
      <c r="K55" s="1260"/>
      <c r="L55" s="1260"/>
      <c r="M55" s="1260"/>
      <c r="N55" s="1260"/>
      <c r="AN55" s="1257" t="s">
        <v>598</v>
      </c>
      <c r="AO55" s="1257"/>
      <c r="AP55" s="1257"/>
      <c r="AQ55" s="1257"/>
      <c r="AR55" s="1257"/>
      <c r="AS55" s="1257"/>
      <c r="AT55" s="1257"/>
      <c r="AU55" s="1257"/>
      <c r="AV55" s="1257"/>
      <c r="AW55" s="1257"/>
      <c r="AX55" s="1257"/>
      <c r="AY55" s="1257"/>
      <c r="AZ55" s="1257"/>
      <c r="BA55" s="1257"/>
      <c r="BB55" s="1261" t="s">
        <v>596</v>
      </c>
      <c r="BC55" s="1261"/>
      <c r="BD55" s="1261"/>
      <c r="BE55" s="1261"/>
      <c r="BF55" s="1261"/>
      <c r="BG55" s="1261"/>
      <c r="BH55" s="1261"/>
      <c r="BI55" s="1261"/>
      <c r="BJ55" s="1261"/>
      <c r="BK55" s="1261"/>
      <c r="BL55" s="1261"/>
      <c r="BM55" s="1261"/>
      <c r="BN55" s="1261"/>
      <c r="BO55" s="1261"/>
      <c r="BP55" s="1262">
        <v>7.6</v>
      </c>
      <c r="BQ55" s="1262"/>
      <c r="BR55" s="1262"/>
      <c r="BS55" s="1262"/>
      <c r="BT55" s="1262"/>
      <c r="BU55" s="1262"/>
      <c r="BV55" s="1262"/>
      <c r="BW55" s="1262"/>
      <c r="BX55" s="1262">
        <v>3</v>
      </c>
      <c r="BY55" s="1262"/>
      <c r="BZ55" s="1262"/>
      <c r="CA55" s="1262"/>
      <c r="CB55" s="1262"/>
      <c r="CC55" s="1262"/>
      <c r="CD55" s="1262"/>
      <c r="CE55" s="1262"/>
      <c r="CF55" s="1262">
        <v>3.4</v>
      </c>
      <c r="CG55" s="1262"/>
      <c r="CH55" s="1262"/>
      <c r="CI55" s="1262"/>
      <c r="CJ55" s="1262"/>
      <c r="CK55" s="1262"/>
      <c r="CL55" s="1262"/>
      <c r="CM55" s="1262"/>
      <c r="CN55" s="1262">
        <v>0</v>
      </c>
      <c r="CO55" s="1262"/>
      <c r="CP55" s="1262"/>
      <c r="CQ55" s="1262"/>
      <c r="CR55" s="1262"/>
      <c r="CS55" s="1262"/>
      <c r="CT55" s="1262"/>
      <c r="CU55" s="1262"/>
      <c r="CV55" s="1262">
        <v>0</v>
      </c>
      <c r="CW55" s="1262"/>
      <c r="CX55" s="1262"/>
      <c r="CY55" s="1262"/>
      <c r="CZ55" s="1262"/>
      <c r="DA55" s="1262"/>
      <c r="DB55" s="1262"/>
      <c r="DC55" s="1262"/>
    </row>
    <row r="56" spans="1:109" x14ac:dyDescent="0.15">
      <c r="A56" s="1240"/>
      <c r="B56" s="1232"/>
      <c r="G56" s="1251"/>
      <c r="H56" s="1251"/>
      <c r="I56" s="1251"/>
      <c r="J56" s="1251"/>
      <c r="K56" s="1260"/>
      <c r="L56" s="1260"/>
      <c r="M56" s="1260"/>
      <c r="N56" s="1260"/>
      <c r="AN56" s="1257"/>
      <c r="AO56" s="1257"/>
      <c r="AP56" s="1257"/>
      <c r="AQ56" s="1257"/>
      <c r="AR56" s="1257"/>
      <c r="AS56" s="1257"/>
      <c r="AT56" s="1257"/>
      <c r="AU56" s="1257"/>
      <c r="AV56" s="1257"/>
      <c r="AW56" s="1257"/>
      <c r="AX56" s="1257"/>
      <c r="AY56" s="1257"/>
      <c r="AZ56" s="1257"/>
      <c r="BA56" s="1257"/>
      <c r="BB56" s="1261"/>
      <c r="BC56" s="1261"/>
      <c r="BD56" s="1261"/>
      <c r="BE56" s="1261"/>
      <c r="BF56" s="1261"/>
      <c r="BG56" s="1261"/>
      <c r="BH56" s="1261"/>
      <c r="BI56" s="1261"/>
      <c r="BJ56" s="1261"/>
      <c r="BK56" s="1261"/>
      <c r="BL56" s="1261"/>
      <c r="BM56" s="1261"/>
      <c r="BN56" s="1261"/>
      <c r="BO56" s="1261"/>
      <c r="BP56" s="1262"/>
      <c r="BQ56" s="1262"/>
      <c r="BR56" s="1262"/>
      <c r="BS56" s="1262"/>
      <c r="BT56" s="1262"/>
      <c r="BU56" s="1262"/>
      <c r="BV56" s="1262"/>
      <c r="BW56" s="1262"/>
      <c r="BX56" s="1262"/>
      <c r="BY56" s="1262"/>
      <c r="BZ56" s="1262"/>
      <c r="CA56" s="1262"/>
      <c r="CB56" s="1262"/>
      <c r="CC56" s="1262"/>
      <c r="CD56" s="1262"/>
      <c r="CE56" s="1262"/>
      <c r="CF56" s="1262"/>
      <c r="CG56" s="1262"/>
      <c r="CH56" s="1262"/>
      <c r="CI56" s="1262"/>
      <c r="CJ56" s="1262"/>
      <c r="CK56" s="1262"/>
      <c r="CL56" s="1262"/>
      <c r="CM56" s="1262"/>
      <c r="CN56" s="1262"/>
      <c r="CO56" s="1262"/>
      <c r="CP56" s="1262"/>
      <c r="CQ56" s="1262"/>
      <c r="CR56" s="1262"/>
      <c r="CS56" s="1262"/>
      <c r="CT56" s="1262"/>
      <c r="CU56" s="1262"/>
      <c r="CV56" s="1262"/>
      <c r="CW56" s="1262"/>
      <c r="CX56" s="1262"/>
      <c r="CY56" s="1262"/>
      <c r="CZ56" s="1262"/>
      <c r="DA56" s="1262"/>
      <c r="DB56" s="1262"/>
      <c r="DC56" s="1262"/>
    </row>
    <row r="57" spans="1:109" s="1240" customFormat="1" x14ac:dyDescent="0.15">
      <c r="B57" s="1263"/>
      <c r="G57" s="1251"/>
      <c r="H57" s="1251"/>
      <c r="I57" s="1264"/>
      <c r="J57" s="1264"/>
      <c r="K57" s="1260"/>
      <c r="L57" s="1260"/>
      <c r="M57" s="1260"/>
      <c r="N57" s="1260"/>
      <c r="AM57" s="1226"/>
      <c r="AN57" s="1257"/>
      <c r="AO57" s="1257"/>
      <c r="AP57" s="1257"/>
      <c r="AQ57" s="1257"/>
      <c r="AR57" s="1257"/>
      <c r="AS57" s="1257"/>
      <c r="AT57" s="1257"/>
      <c r="AU57" s="1257"/>
      <c r="AV57" s="1257"/>
      <c r="AW57" s="1257"/>
      <c r="AX57" s="1257"/>
      <c r="AY57" s="1257"/>
      <c r="AZ57" s="1257"/>
      <c r="BA57" s="1257"/>
      <c r="BB57" s="1261" t="s">
        <v>597</v>
      </c>
      <c r="BC57" s="1261"/>
      <c r="BD57" s="1261"/>
      <c r="BE57" s="1261"/>
      <c r="BF57" s="1261"/>
      <c r="BG57" s="1261"/>
      <c r="BH57" s="1261"/>
      <c r="BI57" s="1261"/>
      <c r="BJ57" s="1261"/>
      <c r="BK57" s="1261"/>
      <c r="BL57" s="1261"/>
      <c r="BM57" s="1261"/>
      <c r="BN57" s="1261"/>
      <c r="BO57" s="1261"/>
      <c r="BP57" s="1262">
        <v>63.4</v>
      </c>
      <c r="BQ57" s="1262"/>
      <c r="BR57" s="1262"/>
      <c r="BS57" s="1262"/>
      <c r="BT57" s="1262"/>
      <c r="BU57" s="1262"/>
      <c r="BV57" s="1262"/>
      <c r="BW57" s="1262"/>
      <c r="BX57" s="1262">
        <v>63.3</v>
      </c>
      <c r="BY57" s="1262"/>
      <c r="BZ57" s="1262"/>
      <c r="CA57" s="1262"/>
      <c r="CB57" s="1262"/>
      <c r="CC57" s="1262"/>
      <c r="CD57" s="1262"/>
      <c r="CE57" s="1262"/>
      <c r="CF57" s="1262">
        <v>62.8</v>
      </c>
      <c r="CG57" s="1262"/>
      <c r="CH57" s="1262"/>
      <c r="CI57" s="1262"/>
      <c r="CJ57" s="1262"/>
      <c r="CK57" s="1262"/>
      <c r="CL57" s="1262"/>
      <c r="CM57" s="1262"/>
      <c r="CN57" s="1262">
        <v>62.6</v>
      </c>
      <c r="CO57" s="1262"/>
      <c r="CP57" s="1262"/>
      <c r="CQ57" s="1262"/>
      <c r="CR57" s="1262"/>
      <c r="CS57" s="1262"/>
      <c r="CT57" s="1262"/>
      <c r="CU57" s="1262"/>
      <c r="CV57" s="1262">
        <v>63</v>
      </c>
      <c r="CW57" s="1262"/>
      <c r="CX57" s="1262"/>
      <c r="CY57" s="1262"/>
      <c r="CZ57" s="1262"/>
      <c r="DA57" s="1262"/>
      <c r="DB57" s="1262"/>
      <c r="DC57" s="1262"/>
      <c r="DD57" s="1265"/>
      <c r="DE57" s="1263"/>
    </row>
    <row r="58" spans="1:109" s="1240" customFormat="1" x14ac:dyDescent="0.15">
      <c r="A58" s="1226"/>
      <c r="B58" s="1263"/>
      <c r="G58" s="1251"/>
      <c r="H58" s="1251"/>
      <c r="I58" s="1264"/>
      <c r="J58" s="1264"/>
      <c r="K58" s="1260"/>
      <c r="L58" s="1260"/>
      <c r="M58" s="1260"/>
      <c r="N58" s="1260"/>
      <c r="AM58" s="1226"/>
      <c r="AN58" s="1257"/>
      <c r="AO58" s="1257"/>
      <c r="AP58" s="1257"/>
      <c r="AQ58" s="1257"/>
      <c r="AR58" s="1257"/>
      <c r="AS58" s="1257"/>
      <c r="AT58" s="1257"/>
      <c r="AU58" s="1257"/>
      <c r="AV58" s="1257"/>
      <c r="AW58" s="1257"/>
      <c r="AX58" s="1257"/>
      <c r="AY58" s="1257"/>
      <c r="AZ58" s="1257"/>
      <c r="BA58" s="1257"/>
      <c r="BB58" s="1261"/>
      <c r="BC58" s="1261"/>
      <c r="BD58" s="1261"/>
      <c r="BE58" s="1261"/>
      <c r="BF58" s="1261"/>
      <c r="BG58" s="1261"/>
      <c r="BH58" s="1261"/>
      <c r="BI58" s="1261"/>
      <c r="BJ58" s="1261"/>
      <c r="BK58" s="1261"/>
      <c r="BL58" s="1261"/>
      <c r="BM58" s="1261"/>
      <c r="BN58" s="1261"/>
      <c r="BO58" s="1261"/>
      <c r="BP58" s="1262"/>
      <c r="BQ58" s="1262"/>
      <c r="BR58" s="1262"/>
      <c r="BS58" s="1262"/>
      <c r="BT58" s="1262"/>
      <c r="BU58" s="1262"/>
      <c r="BV58" s="1262"/>
      <c r="BW58" s="1262"/>
      <c r="BX58" s="1262"/>
      <c r="BY58" s="1262"/>
      <c r="BZ58" s="1262"/>
      <c r="CA58" s="1262"/>
      <c r="CB58" s="1262"/>
      <c r="CC58" s="1262"/>
      <c r="CD58" s="1262"/>
      <c r="CE58" s="1262"/>
      <c r="CF58" s="1262"/>
      <c r="CG58" s="1262"/>
      <c r="CH58" s="1262"/>
      <c r="CI58" s="1262"/>
      <c r="CJ58" s="1262"/>
      <c r="CK58" s="1262"/>
      <c r="CL58" s="1262"/>
      <c r="CM58" s="1262"/>
      <c r="CN58" s="1262"/>
      <c r="CO58" s="1262"/>
      <c r="CP58" s="1262"/>
      <c r="CQ58" s="1262"/>
      <c r="CR58" s="1262"/>
      <c r="CS58" s="1262"/>
      <c r="CT58" s="1262"/>
      <c r="CU58" s="1262"/>
      <c r="CV58" s="1262"/>
      <c r="CW58" s="1262"/>
      <c r="CX58" s="1262"/>
      <c r="CY58" s="1262"/>
      <c r="CZ58" s="1262"/>
      <c r="DA58" s="1262"/>
      <c r="DB58" s="1262"/>
      <c r="DC58" s="1262"/>
      <c r="DD58" s="1265"/>
      <c r="DE58" s="1263"/>
    </row>
    <row r="59" spans="1:109" s="1240" customFormat="1" x14ac:dyDescent="0.15">
      <c r="A59" s="1226"/>
      <c r="B59" s="1263"/>
      <c r="K59" s="1266"/>
      <c r="L59" s="1266"/>
      <c r="M59" s="1266"/>
      <c r="N59" s="1266"/>
      <c r="AQ59" s="1266"/>
      <c r="AR59" s="1266"/>
      <c r="AS59" s="1266"/>
      <c r="AT59" s="1266"/>
      <c r="BC59" s="1266"/>
      <c r="BD59" s="1266"/>
      <c r="BE59" s="1266"/>
      <c r="BF59" s="1266"/>
      <c r="BO59" s="1266"/>
      <c r="BP59" s="1266"/>
      <c r="BQ59" s="1266"/>
      <c r="BR59" s="1266"/>
      <c r="CA59" s="1266"/>
      <c r="CB59" s="1266"/>
      <c r="CC59" s="1266"/>
      <c r="CD59" s="1266"/>
      <c r="CM59" s="1266"/>
      <c r="CN59" s="1266"/>
      <c r="CO59" s="1266"/>
      <c r="CP59" s="1266"/>
      <c r="CY59" s="1266"/>
      <c r="CZ59" s="1266"/>
      <c r="DA59" s="1266"/>
      <c r="DB59" s="1266"/>
      <c r="DC59" s="1266"/>
      <c r="DD59" s="1265"/>
      <c r="DE59" s="1263"/>
    </row>
    <row r="60" spans="1:109" s="1240" customFormat="1" x14ac:dyDescent="0.15">
      <c r="A60" s="1226"/>
      <c r="B60" s="1263"/>
      <c r="K60" s="1266"/>
      <c r="L60" s="1266"/>
      <c r="M60" s="1266"/>
      <c r="N60" s="1266"/>
      <c r="AQ60" s="1266"/>
      <c r="AR60" s="1266"/>
      <c r="AS60" s="1266"/>
      <c r="AT60" s="1266"/>
      <c r="BC60" s="1266"/>
      <c r="BD60" s="1266"/>
      <c r="BE60" s="1266"/>
      <c r="BF60" s="1266"/>
      <c r="BO60" s="1266"/>
      <c r="BP60" s="1266"/>
      <c r="BQ60" s="1266"/>
      <c r="BR60" s="1266"/>
      <c r="CA60" s="1266"/>
      <c r="CB60" s="1266"/>
      <c r="CC60" s="1266"/>
      <c r="CD60" s="1266"/>
      <c r="CM60" s="1266"/>
      <c r="CN60" s="1266"/>
      <c r="CO60" s="1266"/>
      <c r="CP60" s="1266"/>
      <c r="CY60" s="1266"/>
      <c r="CZ60" s="1266"/>
      <c r="DA60" s="1266"/>
      <c r="DB60" s="1266"/>
      <c r="DC60" s="1266"/>
      <c r="DD60" s="1265"/>
      <c r="DE60" s="1263"/>
    </row>
    <row r="61" spans="1:109" s="1240" customFormat="1" x14ac:dyDescent="0.15">
      <c r="A61" s="1226"/>
      <c r="B61" s="1267"/>
      <c r="C61" s="1268"/>
      <c r="D61" s="1268"/>
      <c r="E61" s="1268"/>
      <c r="F61" s="1268"/>
      <c r="G61" s="1268"/>
      <c r="H61" s="1268"/>
      <c r="I61" s="1268"/>
      <c r="J61" s="1268"/>
      <c r="K61" s="1268"/>
      <c r="L61" s="1268"/>
      <c r="M61" s="1269"/>
      <c r="N61" s="1269"/>
      <c r="O61" s="1268"/>
      <c r="P61" s="1268"/>
      <c r="Q61" s="1268"/>
      <c r="R61" s="1268"/>
      <c r="S61" s="1268"/>
      <c r="T61" s="1268"/>
      <c r="U61" s="1268"/>
      <c r="V61" s="1268"/>
      <c r="W61" s="1268"/>
      <c r="X61" s="1268"/>
      <c r="Y61" s="1268"/>
      <c r="Z61" s="1268"/>
      <c r="AA61" s="1268"/>
      <c r="AB61" s="1268"/>
      <c r="AC61" s="1268"/>
      <c r="AD61" s="1268"/>
      <c r="AE61" s="1268"/>
      <c r="AF61" s="1268"/>
      <c r="AG61" s="1268"/>
      <c r="AH61" s="1268"/>
      <c r="AI61" s="1268"/>
      <c r="AJ61" s="1268"/>
      <c r="AK61" s="1268"/>
      <c r="AL61" s="1268"/>
      <c r="AM61" s="1268"/>
      <c r="AN61" s="1268"/>
      <c r="AO61" s="1268"/>
      <c r="AP61" s="1268"/>
      <c r="AQ61" s="1268"/>
      <c r="AR61" s="1268"/>
      <c r="AS61" s="1269"/>
      <c r="AT61" s="1269"/>
      <c r="AU61" s="1268"/>
      <c r="AV61" s="1268"/>
      <c r="AW61" s="1268"/>
      <c r="AX61" s="1268"/>
      <c r="AY61" s="1268"/>
      <c r="AZ61" s="1268"/>
      <c r="BA61" s="1268"/>
      <c r="BB61" s="1268"/>
      <c r="BC61" s="1268"/>
      <c r="BD61" s="1268"/>
      <c r="BE61" s="1269"/>
      <c r="BF61" s="1269"/>
      <c r="BG61" s="1268"/>
      <c r="BH61" s="1268"/>
      <c r="BI61" s="1268"/>
      <c r="BJ61" s="1268"/>
      <c r="BK61" s="1268"/>
      <c r="BL61" s="1268"/>
      <c r="BM61" s="1268"/>
      <c r="BN61" s="1268"/>
      <c r="BO61" s="1268"/>
      <c r="BP61" s="1268"/>
      <c r="BQ61" s="1269"/>
      <c r="BR61" s="1269"/>
      <c r="BS61" s="1268"/>
      <c r="BT61" s="1268"/>
      <c r="BU61" s="1268"/>
      <c r="BV61" s="1268"/>
      <c r="BW61" s="1268"/>
      <c r="BX61" s="1268"/>
      <c r="BY61" s="1268"/>
      <c r="BZ61" s="1268"/>
      <c r="CA61" s="1268"/>
      <c r="CB61" s="1268"/>
      <c r="CC61" s="1269"/>
      <c r="CD61" s="1269"/>
      <c r="CE61" s="1268"/>
      <c r="CF61" s="1268"/>
      <c r="CG61" s="1268"/>
      <c r="CH61" s="1268"/>
      <c r="CI61" s="1268"/>
      <c r="CJ61" s="1268"/>
      <c r="CK61" s="1268"/>
      <c r="CL61" s="1268"/>
      <c r="CM61" s="1268"/>
      <c r="CN61" s="1268"/>
      <c r="CO61" s="1269"/>
      <c r="CP61" s="1269"/>
      <c r="CQ61" s="1268"/>
      <c r="CR61" s="1268"/>
      <c r="CS61" s="1268"/>
      <c r="CT61" s="1268"/>
      <c r="CU61" s="1268"/>
      <c r="CV61" s="1268"/>
      <c r="CW61" s="1268"/>
      <c r="CX61" s="1268"/>
      <c r="CY61" s="1268"/>
      <c r="CZ61" s="1268"/>
      <c r="DA61" s="1269"/>
      <c r="DB61" s="1269"/>
      <c r="DC61" s="1269"/>
      <c r="DD61" s="1270"/>
      <c r="DE61" s="1263"/>
    </row>
    <row r="62" spans="1:109" x14ac:dyDescent="0.15">
      <c r="B62" s="1237"/>
      <c r="C62" s="1237"/>
      <c r="D62" s="1237"/>
      <c r="E62" s="1237"/>
      <c r="F62" s="1237"/>
      <c r="G62" s="1237"/>
      <c r="H62" s="1237"/>
      <c r="I62" s="1237"/>
      <c r="J62" s="1237"/>
      <c r="K62" s="1237"/>
      <c r="L62" s="1237"/>
      <c r="M62" s="1237"/>
      <c r="N62" s="1237"/>
      <c r="O62" s="1237"/>
      <c r="P62" s="1237"/>
      <c r="Q62" s="1237"/>
      <c r="R62" s="1237"/>
      <c r="S62" s="1237"/>
      <c r="T62" s="1237"/>
      <c r="U62" s="1237"/>
      <c r="V62" s="1237"/>
      <c r="W62" s="1237"/>
      <c r="X62" s="1237"/>
      <c r="Y62" s="1237"/>
      <c r="Z62" s="1237"/>
      <c r="AA62" s="1237"/>
      <c r="AB62" s="1237"/>
      <c r="AC62" s="1237"/>
      <c r="AD62" s="1237"/>
      <c r="AE62" s="1237"/>
      <c r="AF62" s="1237"/>
      <c r="AG62" s="1237"/>
      <c r="AH62" s="1237"/>
      <c r="AI62" s="1237"/>
      <c r="AJ62" s="1237"/>
      <c r="AK62" s="1237"/>
      <c r="AL62" s="1237"/>
      <c r="AM62" s="1237"/>
      <c r="AN62" s="1237"/>
      <c r="AO62" s="1237"/>
      <c r="AP62" s="1237"/>
      <c r="AQ62" s="1237"/>
      <c r="AR62" s="1237"/>
      <c r="AS62" s="1237"/>
      <c r="AT62" s="1237"/>
      <c r="AU62" s="1237"/>
      <c r="AV62" s="1237"/>
      <c r="AW62" s="1237"/>
      <c r="AX62" s="1237"/>
      <c r="AY62" s="1237"/>
      <c r="AZ62" s="1237"/>
      <c r="BA62" s="1237"/>
      <c r="BB62" s="1237"/>
      <c r="BC62" s="1237"/>
      <c r="BD62" s="1237"/>
      <c r="BE62" s="1237"/>
      <c r="BF62" s="1237"/>
      <c r="BG62" s="1237"/>
      <c r="BH62" s="1237"/>
      <c r="BI62" s="1237"/>
      <c r="BJ62" s="1237"/>
      <c r="BK62" s="1237"/>
      <c r="BL62" s="1237"/>
      <c r="BM62" s="1237"/>
      <c r="BN62" s="1237"/>
      <c r="BO62" s="1237"/>
      <c r="BP62" s="1237"/>
      <c r="BQ62" s="1237"/>
      <c r="BR62" s="1237"/>
      <c r="BS62" s="1237"/>
      <c r="BT62" s="1237"/>
      <c r="BU62" s="1237"/>
      <c r="BV62" s="1237"/>
      <c r="BW62" s="1237"/>
      <c r="BX62" s="1237"/>
      <c r="BY62" s="1237"/>
      <c r="BZ62" s="1237"/>
      <c r="CA62" s="1237"/>
      <c r="CB62" s="1237"/>
      <c r="CC62" s="1237"/>
      <c r="CD62" s="1237"/>
      <c r="CE62" s="1237"/>
      <c r="CF62" s="1237"/>
      <c r="CG62" s="1237"/>
      <c r="CH62" s="1237"/>
      <c r="CI62" s="1237"/>
      <c r="CJ62" s="1237"/>
      <c r="CK62" s="1237"/>
      <c r="CL62" s="1237"/>
      <c r="CM62" s="1237"/>
      <c r="CN62" s="1237"/>
      <c r="CO62" s="1237"/>
      <c r="CP62" s="1237"/>
      <c r="CQ62" s="1237"/>
      <c r="CR62" s="1237"/>
      <c r="CS62" s="1237"/>
      <c r="CT62" s="1237"/>
      <c r="CU62" s="1237"/>
      <c r="CV62" s="1237"/>
      <c r="CW62" s="1237"/>
      <c r="CX62" s="1237"/>
      <c r="CY62" s="1237"/>
      <c r="CZ62" s="1237"/>
      <c r="DA62" s="1237"/>
      <c r="DB62" s="1237"/>
      <c r="DC62" s="1237"/>
      <c r="DD62" s="1237"/>
      <c r="DE62" s="1226"/>
    </row>
    <row r="63" spans="1:109" ht="17.25" x14ac:dyDescent="0.15">
      <c r="B63" s="1271" t="s">
        <v>599</v>
      </c>
    </row>
    <row r="64" spans="1:109" x14ac:dyDescent="0.15">
      <c r="B64" s="1232"/>
      <c r="G64" s="1239"/>
      <c r="I64" s="1272"/>
      <c r="J64" s="1272"/>
      <c r="K64" s="1272"/>
      <c r="L64" s="1272"/>
      <c r="M64" s="1272"/>
      <c r="N64" s="1273"/>
      <c r="AM64" s="1239"/>
      <c r="AN64" s="1239" t="s">
        <v>592</v>
      </c>
      <c r="AP64" s="1240"/>
      <c r="AQ64" s="1240"/>
      <c r="AR64" s="1240"/>
      <c r="AY64" s="1239"/>
      <c r="BA64" s="1240"/>
      <c r="BB64" s="1240"/>
      <c r="BC64" s="1240"/>
      <c r="BK64" s="1239"/>
      <c r="BM64" s="1240"/>
      <c r="BN64" s="1240"/>
      <c r="BO64" s="1240"/>
      <c r="BW64" s="1239"/>
      <c r="BY64" s="1240"/>
      <c r="BZ64" s="1240"/>
      <c r="CA64" s="1240"/>
      <c r="CI64" s="1239"/>
      <c r="CK64" s="1240"/>
      <c r="CL64" s="1240"/>
      <c r="CM64" s="1240"/>
      <c r="CU64" s="1239"/>
      <c r="CW64" s="1240"/>
      <c r="CX64" s="1240"/>
      <c r="CY64" s="1240"/>
    </row>
    <row r="65" spans="2:107" x14ac:dyDescent="0.15">
      <c r="B65" s="1232"/>
      <c r="AN65" s="1241" t="s">
        <v>600</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x14ac:dyDescent="0.15">
      <c r="B66" s="1232"/>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x14ac:dyDescent="0.15">
      <c r="B67" s="1232"/>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x14ac:dyDescent="0.15">
      <c r="B68" s="1232"/>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x14ac:dyDescent="0.15">
      <c r="B69" s="1232"/>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x14ac:dyDescent="0.15">
      <c r="B70" s="1232"/>
      <c r="H70" s="1274"/>
      <c r="I70" s="1274"/>
      <c r="J70" s="1275"/>
      <c r="K70" s="1275"/>
      <c r="L70" s="1276"/>
      <c r="M70" s="1275"/>
      <c r="N70" s="1276"/>
      <c r="AN70" s="1250"/>
      <c r="AO70" s="1250"/>
      <c r="AP70" s="1250"/>
      <c r="AZ70" s="1250"/>
      <c r="BA70" s="1250"/>
      <c r="BB70" s="1250"/>
      <c r="BL70" s="1250"/>
      <c r="BM70" s="1250"/>
      <c r="BN70" s="1250"/>
      <c r="BX70" s="1250"/>
      <c r="BY70" s="1250"/>
      <c r="BZ70" s="1250"/>
      <c r="CJ70" s="1250"/>
      <c r="CK70" s="1250"/>
      <c r="CL70" s="1250"/>
      <c r="CV70" s="1250"/>
      <c r="CW70" s="1250"/>
      <c r="CX70" s="1250"/>
    </row>
    <row r="71" spans="2:107" x14ac:dyDescent="0.15">
      <c r="B71" s="1232"/>
      <c r="G71" s="1277"/>
      <c r="I71" s="1278"/>
      <c r="J71" s="1275"/>
      <c r="K71" s="1275"/>
      <c r="L71" s="1276"/>
      <c r="M71" s="1275"/>
      <c r="N71" s="1276"/>
      <c r="AM71" s="1277"/>
      <c r="AN71" s="1226" t="s">
        <v>594</v>
      </c>
    </row>
    <row r="72" spans="2:107" x14ac:dyDescent="0.15">
      <c r="B72" s="1232"/>
      <c r="G72" s="1251"/>
      <c r="H72" s="1251"/>
      <c r="I72" s="1251"/>
      <c r="J72" s="1251"/>
      <c r="K72" s="1252"/>
      <c r="L72" s="1252"/>
      <c r="M72" s="1253"/>
      <c r="N72" s="125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552</v>
      </c>
      <c r="BQ72" s="1257"/>
      <c r="BR72" s="1257"/>
      <c r="BS72" s="1257"/>
      <c r="BT72" s="1257"/>
      <c r="BU72" s="1257"/>
      <c r="BV72" s="1257"/>
      <c r="BW72" s="1257"/>
      <c r="BX72" s="1257" t="s">
        <v>553</v>
      </c>
      <c r="BY72" s="1257"/>
      <c r="BZ72" s="1257"/>
      <c r="CA72" s="1257"/>
      <c r="CB72" s="1257"/>
      <c r="CC72" s="1257"/>
      <c r="CD72" s="1257"/>
      <c r="CE72" s="1257"/>
      <c r="CF72" s="1257" t="s">
        <v>554</v>
      </c>
      <c r="CG72" s="1257"/>
      <c r="CH72" s="1257"/>
      <c r="CI72" s="1257"/>
      <c r="CJ72" s="1257"/>
      <c r="CK72" s="1257"/>
      <c r="CL72" s="1257"/>
      <c r="CM72" s="1257"/>
      <c r="CN72" s="1257" t="s">
        <v>555</v>
      </c>
      <c r="CO72" s="1257"/>
      <c r="CP72" s="1257"/>
      <c r="CQ72" s="1257"/>
      <c r="CR72" s="1257"/>
      <c r="CS72" s="1257"/>
      <c r="CT72" s="1257"/>
      <c r="CU72" s="1257"/>
      <c r="CV72" s="1257" t="s">
        <v>556</v>
      </c>
      <c r="CW72" s="1257"/>
      <c r="CX72" s="1257"/>
      <c r="CY72" s="1257"/>
      <c r="CZ72" s="1257"/>
      <c r="DA72" s="1257"/>
      <c r="DB72" s="1257"/>
      <c r="DC72" s="1257"/>
    </row>
    <row r="73" spans="2:107" x14ac:dyDescent="0.15">
      <c r="B73" s="1232"/>
      <c r="G73" s="1258"/>
      <c r="H73" s="1258"/>
      <c r="I73" s="1258"/>
      <c r="J73" s="1258"/>
      <c r="K73" s="1279"/>
      <c r="L73" s="1279"/>
      <c r="M73" s="1279"/>
      <c r="N73" s="1279"/>
      <c r="AM73" s="1250"/>
      <c r="AN73" s="1261" t="s">
        <v>595</v>
      </c>
      <c r="AO73" s="1261"/>
      <c r="AP73" s="1261"/>
      <c r="AQ73" s="1261"/>
      <c r="AR73" s="1261"/>
      <c r="AS73" s="1261"/>
      <c r="AT73" s="1261"/>
      <c r="AU73" s="1261"/>
      <c r="AV73" s="1261"/>
      <c r="AW73" s="1261"/>
      <c r="AX73" s="1261"/>
      <c r="AY73" s="1261"/>
      <c r="AZ73" s="1261"/>
      <c r="BA73" s="1261"/>
      <c r="BB73" s="1261" t="s">
        <v>596</v>
      </c>
      <c r="BC73" s="1261"/>
      <c r="BD73" s="1261"/>
      <c r="BE73" s="1261"/>
      <c r="BF73" s="1261"/>
      <c r="BG73" s="1261"/>
      <c r="BH73" s="1261"/>
      <c r="BI73" s="1261"/>
      <c r="BJ73" s="1261"/>
      <c r="BK73" s="1261"/>
      <c r="BL73" s="1261"/>
      <c r="BM73" s="1261"/>
      <c r="BN73" s="1261"/>
      <c r="BO73" s="1261"/>
      <c r="BP73" s="1262"/>
      <c r="BQ73" s="1262"/>
      <c r="BR73" s="1262"/>
      <c r="BS73" s="1262"/>
      <c r="BT73" s="1262"/>
      <c r="BU73" s="1262"/>
      <c r="BV73" s="1262"/>
      <c r="BW73" s="1262"/>
      <c r="BX73" s="1262"/>
      <c r="BY73" s="1262"/>
      <c r="BZ73" s="1262"/>
      <c r="CA73" s="1262"/>
      <c r="CB73" s="1262"/>
      <c r="CC73" s="1262"/>
      <c r="CD73" s="1262"/>
      <c r="CE73" s="1262"/>
      <c r="CF73" s="1262"/>
      <c r="CG73" s="1262"/>
      <c r="CH73" s="1262"/>
      <c r="CI73" s="1262"/>
      <c r="CJ73" s="1262"/>
      <c r="CK73" s="1262"/>
      <c r="CL73" s="1262"/>
      <c r="CM73" s="1262"/>
      <c r="CN73" s="1262"/>
      <c r="CO73" s="1262"/>
      <c r="CP73" s="1262"/>
      <c r="CQ73" s="1262"/>
      <c r="CR73" s="1262"/>
      <c r="CS73" s="1262"/>
      <c r="CT73" s="1262"/>
      <c r="CU73" s="1262"/>
      <c r="CV73" s="1262"/>
      <c r="CW73" s="1262"/>
      <c r="CX73" s="1262"/>
      <c r="CY73" s="1262"/>
      <c r="CZ73" s="1262"/>
      <c r="DA73" s="1262"/>
      <c r="DB73" s="1262"/>
      <c r="DC73" s="1262"/>
    </row>
    <row r="74" spans="2:107" x14ac:dyDescent="0.15">
      <c r="B74" s="1232"/>
      <c r="G74" s="1258"/>
      <c r="H74" s="1258"/>
      <c r="I74" s="1258"/>
      <c r="J74" s="1258"/>
      <c r="K74" s="1279"/>
      <c r="L74" s="1279"/>
      <c r="M74" s="1279"/>
      <c r="N74" s="1279"/>
      <c r="AM74" s="1250"/>
      <c r="AN74" s="1261"/>
      <c r="AO74" s="1261"/>
      <c r="AP74" s="1261"/>
      <c r="AQ74" s="1261"/>
      <c r="AR74" s="1261"/>
      <c r="AS74" s="1261"/>
      <c r="AT74" s="1261"/>
      <c r="AU74" s="1261"/>
      <c r="AV74" s="1261"/>
      <c r="AW74" s="1261"/>
      <c r="AX74" s="1261"/>
      <c r="AY74" s="1261"/>
      <c r="AZ74" s="1261"/>
      <c r="BA74" s="1261"/>
      <c r="BB74" s="1261"/>
      <c r="BC74" s="1261"/>
      <c r="BD74" s="1261"/>
      <c r="BE74" s="1261"/>
      <c r="BF74" s="1261"/>
      <c r="BG74" s="1261"/>
      <c r="BH74" s="1261"/>
      <c r="BI74" s="1261"/>
      <c r="BJ74" s="1261"/>
      <c r="BK74" s="1261"/>
      <c r="BL74" s="1261"/>
      <c r="BM74" s="1261"/>
      <c r="BN74" s="1261"/>
      <c r="BO74" s="1261"/>
      <c r="BP74" s="1262"/>
      <c r="BQ74" s="1262"/>
      <c r="BR74" s="1262"/>
      <c r="BS74" s="1262"/>
      <c r="BT74" s="1262"/>
      <c r="BU74" s="1262"/>
      <c r="BV74" s="1262"/>
      <c r="BW74" s="1262"/>
      <c r="BX74" s="1262"/>
      <c r="BY74" s="1262"/>
      <c r="BZ74" s="1262"/>
      <c r="CA74" s="1262"/>
      <c r="CB74" s="1262"/>
      <c r="CC74" s="1262"/>
      <c r="CD74" s="1262"/>
      <c r="CE74" s="1262"/>
      <c r="CF74" s="1262"/>
      <c r="CG74" s="1262"/>
      <c r="CH74" s="1262"/>
      <c r="CI74" s="1262"/>
      <c r="CJ74" s="1262"/>
      <c r="CK74" s="1262"/>
      <c r="CL74" s="1262"/>
      <c r="CM74" s="1262"/>
      <c r="CN74" s="1262"/>
      <c r="CO74" s="1262"/>
      <c r="CP74" s="1262"/>
      <c r="CQ74" s="1262"/>
      <c r="CR74" s="1262"/>
      <c r="CS74" s="1262"/>
      <c r="CT74" s="1262"/>
      <c r="CU74" s="1262"/>
      <c r="CV74" s="1262"/>
      <c r="CW74" s="1262"/>
      <c r="CX74" s="1262"/>
      <c r="CY74" s="1262"/>
      <c r="CZ74" s="1262"/>
      <c r="DA74" s="1262"/>
      <c r="DB74" s="1262"/>
      <c r="DC74" s="1262"/>
    </row>
    <row r="75" spans="2:107" x14ac:dyDescent="0.15">
      <c r="B75" s="1232"/>
      <c r="G75" s="1258"/>
      <c r="H75" s="1258"/>
      <c r="I75" s="1251"/>
      <c r="J75" s="1251"/>
      <c r="K75" s="1260"/>
      <c r="L75" s="1260"/>
      <c r="M75" s="1260"/>
      <c r="N75" s="1260"/>
      <c r="AM75" s="1250"/>
      <c r="AN75" s="1261"/>
      <c r="AO75" s="1261"/>
      <c r="AP75" s="1261"/>
      <c r="AQ75" s="1261"/>
      <c r="AR75" s="1261"/>
      <c r="AS75" s="1261"/>
      <c r="AT75" s="1261"/>
      <c r="AU75" s="1261"/>
      <c r="AV75" s="1261"/>
      <c r="AW75" s="1261"/>
      <c r="AX75" s="1261"/>
      <c r="AY75" s="1261"/>
      <c r="AZ75" s="1261"/>
      <c r="BA75" s="1261"/>
      <c r="BB75" s="1261" t="s">
        <v>601</v>
      </c>
      <c r="BC75" s="1261"/>
      <c r="BD75" s="1261"/>
      <c r="BE75" s="1261"/>
      <c r="BF75" s="1261"/>
      <c r="BG75" s="1261"/>
      <c r="BH75" s="1261"/>
      <c r="BI75" s="1261"/>
      <c r="BJ75" s="1261"/>
      <c r="BK75" s="1261"/>
      <c r="BL75" s="1261"/>
      <c r="BM75" s="1261"/>
      <c r="BN75" s="1261"/>
      <c r="BO75" s="1261"/>
      <c r="BP75" s="1262">
        <v>3.5</v>
      </c>
      <c r="BQ75" s="1262"/>
      <c r="BR75" s="1262"/>
      <c r="BS75" s="1262"/>
      <c r="BT75" s="1262"/>
      <c r="BU75" s="1262"/>
      <c r="BV75" s="1262"/>
      <c r="BW75" s="1262"/>
      <c r="BX75" s="1262">
        <v>4.3</v>
      </c>
      <c r="BY75" s="1262"/>
      <c r="BZ75" s="1262"/>
      <c r="CA75" s="1262"/>
      <c r="CB75" s="1262"/>
      <c r="CC75" s="1262"/>
      <c r="CD75" s="1262"/>
      <c r="CE75" s="1262"/>
      <c r="CF75" s="1262">
        <v>4.4000000000000004</v>
      </c>
      <c r="CG75" s="1262"/>
      <c r="CH75" s="1262"/>
      <c r="CI75" s="1262"/>
      <c r="CJ75" s="1262"/>
      <c r="CK75" s="1262"/>
      <c r="CL75" s="1262"/>
      <c r="CM75" s="1262"/>
      <c r="CN75" s="1262">
        <v>4.2</v>
      </c>
      <c r="CO75" s="1262"/>
      <c r="CP75" s="1262"/>
      <c r="CQ75" s="1262"/>
      <c r="CR75" s="1262"/>
      <c r="CS75" s="1262"/>
      <c r="CT75" s="1262"/>
      <c r="CU75" s="1262"/>
      <c r="CV75" s="1262">
        <v>4</v>
      </c>
      <c r="CW75" s="1262"/>
      <c r="CX75" s="1262"/>
      <c r="CY75" s="1262"/>
      <c r="CZ75" s="1262"/>
      <c r="DA75" s="1262"/>
      <c r="DB75" s="1262"/>
      <c r="DC75" s="1262"/>
    </row>
    <row r="76" spans="2:107" x14ac:dyDescent="0.15">
      <c r="B76" s="1232"/>
      <c r="G76" s="1258"/>
      <c r="H76" s="1258"/>
      <c r="I76" s="1251"/>
      <c r="J76" s="1251"/>
      <c r="K76" s="1260"/>
      <c r="L76" s="1260"/>
      <c r="M76" s="1260"/>
      <c r="N76" s="1260"/>
      <c r="AM76" s="1250"/>
      <c r="AN76" s="1261"/>
      <c r="AO76" s="1261"/>
      <c r="AP76" s="1261"/>
      <c r="AQ76" s="1261"/>
      <c r="AR76" s="1261"/>
      <c r="AS76" s="1261"/>
      <c r="AT76" s="1261"/>
      <c r="AU76" s="1261"/>
      <c r="AV76" s="1261"/>
      <c r="AW76" s="1261"/>
      <c r="AX76" s="1261"/>
      <c r="AY76" s="1261"/>
      <c r="AZ76" s="1261"/>
      <c r="BA76" s="1261"/>
      <c r="BB76" s="1261"/>
      <c r="BC76" s="1261"/>
      <c r="BD76" s="1261"/>
      <c r="BE76" s="1261"/>
      <c r="BF76" s="1261"/>
      <c r="BG76" s="1261"/>
      <c r="BH76" s="1261"/>
      <c r="BI76" s="1261"/>
      <c r="BJ76" s="1261"/>
      <c r="BK76" s="1261"/>
      <c r="BL76" s="1261"/>
      <c r="BM76" s="1261"/>
      <c r="BN76" s="1261"/>
      <c r="BO76" s="1261"/>
      <c r="BP76" s="1262"/>
      <c r="BQ76" s="1262"/>
      <c r="BR76" s="1262"/>
      <c r="BS76" s="1262"/>
      <c r="BT76" s="1262"/>
      <c r="BU76" s="1262"/>
      <c r="BV76" s="1262"/>
      <c r="BW76" s="1262"/>
      <c r="BX76" s="1262"/>
      <c r="BY76" s="1262"/>
      <c r="BZ76" s="1262"/>
      <c r="CA76" s="1262"/>
      <c r="CB76" s="1262"/>
      <c r="CC76" s="1262"/>
      <c r="CD76" s="1262"/>
      <c r="CE76" s="1262"/>
      <c r="CF76" s="1262"/>
      <c r="CG76" s="1262"/>
      <c r="CH76" s="1262"/>
      <c r="CI76" s="1262"/>
      <c r="CJ76" s="1262"/>
      <c r="CK76" s="1262"/>
      <c r="CL76" s="1262"/>
      <c r="CM76" s="1262"/>
      <c r="CN76" s="1262"/>
      <c r="CO76" s="1262"/>
      <c r="CP76" s="1262"/>
      <c r="CQ76" s="1262"/>
      <c r="CR76" s="1262"/>
      <c r="CS76" s="1262"/>
      <c r="CT76" s="1262"/>
      <c r="CU76" s="1262"/>
      <c r="CV76" s="1262"/>
      <c r="CW76" s="1262"/>
      <c r="CX76" s="1262"/>
      <c r="CY76" s="1262"/>
      <c r="CZ76" s="1262"/>
      <c r="DA76" s="1262"/>
      <c r="DB76" s="1262"/>
      <c r="DC76" s="1262"/>
    </row>
    <row r="77" spans="2:107" x14ac:dyDescent="0.15">
      <c r="B77" s="1232"/>
      <c r="G77" s="1251"/>
      <c r="H77" s="1251"/>
      <c r="I77" s="1251"/>
      <c r="J77" s="1251"/>
      <c r="K77" s="1279"/>
      <c r="L77" s="1279"/>
      <c r="M77" s="1279"/>
      <c r="N77" s="1279"/>
      <c r="AN77" s="1257" t="s">
        <v>598</v>
      </c>
      <c r="AO77" s="1257"/>
      <c r="AP77" s="1257"/>
      <c r="AQ77" s="1257"/>
      <c r="AR77" s="1257"/>
      <c r="AS77" s="1257"/>
      <c r="AT77" s="1257"/>
      <c r="AU77" s="1257"/>
      <c r="AV77" s="1257"/>
      <c r="AW77" s="1257"/>
      <c r="AX77" s="1257"/>
      <c r="AY77" s="1257"/>
      <c r="AZ77" s="1257"/>
      <c r="BA77" s="1257"/>
      <c r="BB77" s="1261" t="s">
        <v>596</v>
      </c>
      <c r="BC77" s="1261"/>
      <c r="BD77" s="1261"/>
      <c r="BE77" s="1261"/>
      <c r="BF77" s="1261"/>
      <c r="BG77" s="1261"/>
      <c r="BH77" s="1261"/>
      <c r="BI77" s="1261"/>
      <c r="BJ77" s="1261"/>
      <c r="BK77" s="1261"/>
      <c r="BL77" s="1261"/>
      <c r="BM77" s="1261"/>
      <c r="BN77" s="1261"/>
      <c r="BO77" s="1261"/>
      <c r="BP77" s="1262">
        <v>7.6</v>
      </c>
      <c r="BQ77" s="1262"/>
      <c r="BR77" s="1262"/>
      <c r="BS77" s="1262"/>
      <c r="BT77" s="1262"/>
      <c r="BU77" s="1262"/>
      <c r="BV77" s="1262"/>
      <c r="BW77" s="1262"/>
      <c r="BX77" s="1262">
        <v>3</v>
      </c>
      <c r="BY77" s="1262"/>
      <c r="BZ77" s="1262"/>
      <c r="CA77" s="1262"/>
      <c r="CB77" s="1262"/>
      <c r="CC77" s="1262"/>
      <c r="CD77" s="1262"/>
      <c r="CE77" s="1262"/>
      <c r="CF77" s="1262">
        <v>3.4</v>
      </c>
      <c r="CG77" s="1262"/>
      <c r="CH77" s="1262"/>
      <c r="CI77" s="1262"/>
      <c r="CJ77" s="1262"/>
      <c r="CK77" s="1262"/>
      <c r="CL77" s="1262"/>
      <c r="CM77" s="1262"/>
      <c r="CN77" s="1262">
        <v>0</v>
      </c>
      <c r="CO77" s="1262"/>
      <c r="CP77" s="1262"/>
      <c r="CQ77" s="1262"/>
      <c r="CR77" s="1262"/>
      <c r="CS77" s="1262"/>
      <c r="CT77" s="1262"/>
      <c r="CU77" s="1262"/>
      <c r="CV77" s="1262">
        <v>0</v>
      </c>
      <c r="CW77" s="1262"/>
      <c r="CX77" s="1262"/>
      <c r="CY77" s="1262"/>
      <c r="CZ77" s="1262"/>
      <c r="DA77" s="1262"/>
      <c r="DB77" s="1262"/>
      <c r="DC77" s="1262"/>
    </row>
    <row r="78" spans="2:107" x14ac:dyDescent="0.15">
      <c r="B78" s="1232"/>
      <c r="G78" s="1251"/>
      <c r="H78" s="1251"/>
      <c r="I78" s="1251"/>
      <c r="J78" s="1251"/>
      <c r="K78" s="1279"/>
      <c r="L78" s="1279"/>
      <c r="M78" s="1279"/>
      <c r="N78" s="1279"/>
      <c r="AN78" s="1257"/>
      <c r="AO78" s="1257"/>
      <c r="AP78" s="1257"/>
      <c r="AQ78" s="1257"/>
      <c r="AR78" s="1257"/>
      <c r="AS78" s="1257"/>
      <c r="AT78" s="1257"/>
      <c r="AU78" s="1257"/>
      <c r="AV78" s="1257"/>
      <c r="AW78" s="1257"/>
      <c r="AX78" s="1257"/>
      <c r="AY78" s="1257"/>
      <c r="AZ78" s="1257"/>
      <c r="BA78" s="1257"/>
      <c r="BB78" s="1261"/>
      <c r="BC78" s="1261"/>
      <c r="BD78" s="1261"/>
      <c r="BE78" s="1261"/>
      <c r="BF78" s="1261"/>
      <c r="BG78" s="1261"/>
      <c r="BH78" s="1261"/>
      <c r="BI78" s="1261"/>
      <c r="BJ78" s="1261"/>
      <c r="BK78" s="1261"/>
      <c r="BL78" s="1261"/>
      <c r="BM78" s="1261"/>
      <c r="BN78" s="1261"/>
      <c r="BO78" s="1261"/>
      <c r="BP78" s="1262"/>
      <c r="BQ78" s="1262"/>
      <c r="BR78" s="1262"/>
      <c r="BS78" s="1262"/>
      <c r="BT78" s="1262"/>
      <c r="BU78" s="1262"/>
      <c r="BV78" s="1262"/>
      <c r="BW78" s="1262"/>
      <c r="BX78" s="1262"/>
      <c r="BY78" s="1262"/>
      <c r="BZ78" s="1262"/>
      <c r="CA78" s="1262"/>
      <c r="CB78" s="1262"/>
      <c r="CC78" s="1262"/>
      <c r="CD78" s="1262"/>
      <c r="CE78" s="1262"/>
      <c r="CF78" s="1262"/>
      <c r="CG78" s="1262"/>
      <c r="CH78" s="1262"/>
      <c r="CI78" s="1262"/>
      <c r="CJ78" s="1262"/>
      <c r="CK78" s="1262"/>
      <c r="CL78" s="1262"/>
      <c r="CM78" s="1262"/>
      <c r="CN78" s="1262"/>
      <c r="CO78" s="1262"/>
      <c r="CP78" s="1262"/>
      <c r="CQ78" s="1262"/>
      <c r="CR78" s="1262"/>
      <c r="CS78" s="1262"/>
      <c r="CT78" s="1262"/>
      <c r="CU78" s="1262"/>
      <c r="CV78" s="1262"/>
      <c r="CW78" s="1262"/>
      <c r="CX78" s="1262"/>
      <c r="CY78" s="1262"/>
      <c r="CZ78" s="1262"/>
      <c r="DA78" s="1262"/>
      <c r="DB78" s="1262"/>
      <c r="DC78" s="1262"/>
    </row>
    <row r="79" spans="2:107" x14ac:dyDescent="0.15">
      <c r="B79" s="1232"/>
      <c r="G79" s="1251"/>
      <c r="H79" s="1251"/>
      <c r="I79" s="1264"/>
      <c r="J79" s="1264"/>
      <c r="K79" s="1280"/>
      <c r="L79" s="1280"/>
      <c r="M79" s="1280"/>
      <c r="N79" s="1280"/>
      <c r="AN79" s="1257"/>
      <c r="AO79" s="1257"/>
      <c r="AP79" s="1257"/>
      <c r="AQ79" s="1257"/>
      <c r="AR79" s="1257"/>
      <c r="AS79" s="1257"/>
      <c r="AT79" s="1257"/>
      <c r="AU79" s="1257"/>
      <c r="AV79" s="1257"/>
      <c r="AW79" s="1257"/>
      <c r="AX79" s="1257"/>
      <c r="AY79" s="1257"/>
      <c r="AZ79" s="1257"/>
      <c r="BA79" s="1257"/>
      <c r="BB79" s="1261" t="s">
        <v>601</v>
      </c>
      <c r="BC79" s="1261"/>
      <c r="BD79" s="1261"/>
      <c r="BE79" s="1261"/>
      <c r="BF79" s="1261"/>
      <c r="BG79" s="1261"/>
      <c r="BH79" s="1261"/>
      <c r="BI79" s="1261"/>
      <c r="BJ79" s="1261"/>
      <c r="BK79" s="1261"/>
      <c r="BL79" s="1261"/>
      <c r="BM79" s="1261"/>
      <c r="BN79" s="1261"/>
      <c r="BO79" s="1261"/>
      <c r="BP79" s="1262">
        <v>8.6</v>
      </c>
      <c r="BQ79" s="1262"/>
      <c r="BR79" s="1262"/>
      <c r="BS79" s="1262"/>
      <c r="BT79" s="1262"/>
      <c r="BU79" s="1262"/>
      <c r="BV79" s="1262"/>
      <c r="BW79" s="1262"/>
      <c r="BX79" s="1262">
        <v>8.8000000000000007</v>
      </c>
      <c r="BY79" s="1262"/>
      <c r="BZ79" s="1262"/>
      <c r="CA79" s="1262"/>
      <c r="CB79" s="1262"/>
      <c r="CC79" s="1262"/>
      <c r="CD79" s="1262"/>
      <c r="CE79" s="1262"/>
      <c r="CF79" s="1262">
        <v>8.8000000000000007</v>
      </c>
      <c r="CG79" s="1262"/>
      <c r="CH79" s="1262"/>
      <c r="CI79" s="1262"/>
      <c r="CJ79" s="1262"/>
      <c r="CK79" s="1262"/>
      <c r="CL79" s="1262"/>
      <c r="CM79" s="1262"/>
      <c r="CN79" s="1262">
        <v>8.3000000000000007</v>
      </c>
      <c r="CO79" s="1262"/>
      <c r="CP79" s="1262"/>
      <c r="CQ79" s="1262"/>
      <c r="CR79" s="1262"/>
      <c r="CS79" s="1262"/>
      <c r="CT79" s="1262"/>
      <c r="CU79" s="1262"/>
      <c r="CV79" s="1262">
        <v>8.1</v>
      </c>
      <c r="CW79" s="1262"/>
      <c r="CX79" s="1262"/>
      <c r="CY79" s="1262"/>
      <c r="CZ79" s="1262"/>
      <c r="DA79" s="1262"/>
      <c r="DB79" s="1262"/>
      <c r="DC79" s="1262"/>
    </row>
    <row r="80" spans="2:107" x14ac:dyDescent="0.15">
      <c r="B80" s="1232"/>
      <c r="G80" s="1251"/>
      <c r="H80" s="1251"/>
      <c r="I80" s="1264"/>
      <c r="J80" s="1264"/>
      <c r="K80" s="1280"/>
      <c r="L80" s="1280"/>
      <c r="M80" s="1280"/>
      <c r="N80" s="1280"/>
      <c r="AN80" s="1257"/>
      <c r="AO80" s="1257"/>
      <c r="AP80" s="1257"/>
      <c r="AQ80" s="1257"/>
      <c r="AR80" s="1257"/>
      <c r="AS80" s="1257"/>
      <c r="AT80" s="1257"/>
      <c r="AU80" s="1257"/>
      <c r="AV80" s="1257"/>
      <c r="AW80" s="1257"/>
      <c r="AX80" s="1257"/>
      <c r="AY80" s="1257"/>
      <c r="AZ80" s="1257"/>
      <c r="BA80" s="1257"/>
      <c r="BB80" s="1261"/>
      <c r="BC80" s="1261"/>
      <c r="BD80" s="1261"/>
      <c r="BE80" s="1261"/>
      <c r="BF80" s="1261"/>
      <c r="BG80" s="1261"/>
      <c r="BH80" s="1261"/>
      <c r="BI80" s="1261"/>
      <c r="BJ80" s="1261"/>
      <c r="BK80" s="1261"/>
      <c r="BL80" s="1261"/>
      <c r="BM80" s="1261"/>
      <c r="BN80" s="1261"/>
      <c r="BO80" s="1261"/>
      <c r="BP80" s="1262"/>
      <c r="BQ80" s="1262"/>
      <c r="BR80" s="1262"/>
      <c r="BS80" s="1262"/>
      <c r="BT80" s="1262"/>
      <c r="BU80" s="1262"/>
      <c r="BV80" s="1262"/>
      <c r="BW80" s="1262"/>
      <c r="BX80" s="1262"/>
      <c r="BY80" s="1262"/>
      <c r="BZ80" s="1262"/>
      <c r="CA80" s="1262"/>
      <c r="CB80" s="1262"/>
      <c r="CC80" s="1262"/>
      <c r="CD80" s="1262"/>
      <c r="CE80" s="1262"/>
      <c r="CF80" s="1262"/>
      <c r="CG80" s="1262"/>
      <c r="CH80" s="1262"/>
      <c r="CI80" s="1262"/>
      <c r="CJ80" s="1262"/>
      <c r="CK80" s="1262"/>
      <c r="CL80" s="1262"/>
      <c r="CM80" s="1262"/>
      <c r="CN80" s="1262"/>
      <c r="CO80" s="1262"/>
      <c r="CP80" s="1262"/>
      <c r="CQ80" s="1262"/>
      <c r="CR80" s="1262"/>
      <c r="CS80" s="1262"/>
      <c r="CT80" s="1262"/>
      <c r="CU80" s="1262"/>
      <c r="CV80" s="1262"/>
      <c r="CW80" s="1262"/>
      <c r="CX80" s="1262"/>
      <c r="CY80" s="1262"/>
      <c r="CZ80" s="1262"/>
      <c r="DA80" s="1262"/>
      <c r="DB80" s="1262"/>
      <c r="DC80" s="1262"/>
    </row>
    <row r="81" spans="2:109" x14ac:dyDescent="0.15">
      <c r="B81" s="1232"/>
    </row>
    <row r="82" spans="2:109" ht="17.25" x14ac:dyDescent="0.15">
      <c r="B82" s="1232"/>
      <c r="K82" s="1281"/>
      <c r="L82" s="1281"/>
      <c r="M82" s="1281"/>
      <c r="N82" s="1281"/>
      <c r="AQ82" s="1281"/>
      <c r="AR82" s="1281"/>
      <c r="AS82" s="1281"/>
      <c r="AT82" s="1281"/>
      <c r="BC82" s="1281"/>
      <c r="BD82" s="1281"/>
      <c r="BE82" s="1281"/>
      <c r="BF82" s="1281"/>
      <c r="BO82" s="1281"/>
      <c r="BP82" s="1281"/>
      <c r="BQ82" s="1281"/>
      <c r="BR82" s="1281"/>
      <c r="CA82" s="1281"/>
      <c r="CB82" s="1281"/>
      <c r="CC82" s="1281"/>
      <c r="CD82" s="1281"/>
      <c r="CM82" s="1281"/>
      <c r="CN82" s="1281"/>
      <c r="CO82" s="1281"/>
      <c r="CP82" s="1281"/>
      <c r="CY82" s="1281"/>
      <c r="CZ82" s="1281"/>
      <c r="DA82" s="1281"/>
      <c r="DB82" s="1281"/>
      <c r="DC82" s="1281"/>
    </row>
    <row r="83" spans="2:109" x14ac:dyDescent="0.15">
      <c r="B83" s="1234"/>
      <c r="C83" s="1235"/>
      <c r="D83" s="1235"/>
      <c r="E83" s="1235"/>
      <c r="F83" s="1235"/>
      <c r="G83" s="1235"/>
      <c r="H83" s="1235"/>
      <c r="I83" s="1235"/>
      <c r="J83" s="1235"/>
      <c r="K83" s="1235"/>
      <c r="L83" s="1235"/>
      <c r="M83" s="1235"/>
      <c r="N83" s="1235"/>
      <c r="O83" s="1235"/>
      <c r="P83" s="1235"/>
      <c r="Q83" s="1235"/>
      <c r="R83" s="1235"/>
      <c r="S83" s="1235"/>
      <c r="T83" s="1235"/>
      <c r="U83" s="1235"/>
      <c r="V83" s="1235"/>
      <c r="W83" s="1235"/>
      <c r="X83" s="1235"/>
      <c r="Y83" s="1235"/>
      <c r="Z83" s="1235"/>
      <c r="AA83" s="1235"/>
      <c r="AB83" s="1235"/>
      <c r="AC83" s="1235"/>
      <c r="AD83" s="1235"/>
      <c r="AE83" s="1235"/>
      <c r="AF83" s="1235"/>
      <c r="AG83" s="1235"/>
      <c r="AH83" s="1235"/>
      <c r="AI83" s="1235"/>
      <c r="AJ83" s="1235"/>
      <c r="AK83" s="1235"/>
      <c r="AL83" s="1235"/>
      <c r="AM83" s="1235"/>
      <c r="AN83" s="1235"/>
      <c r="AO83" s="1235"/>
      <c r="AP83" s="1235"/>
      <c r="AQ83" s="1235"/>
      <c r="AR83" s="1235"/>
      <c r="AS83" s="1235"/>
      <c r="AT83" s="1235"/>
      <c r="AU83" s="1235"/>
      <c r="AV83" s="1235"/>
      <c r="AW83" s="1235"/>
      <c r="AX83" s="1235"/>
      <c r="AY83" s="1235"/>
      <c r="AZ83" s="1235"/>
      <c r="BA83" s="1235"/>
      <c r="BB83" s="1235"/>
      <c r="BC83" s="1235"/>
      <c r="BD83" s="1235"/>
      <c r="BE83" s="1235"/>
      <c r="BF83" s="1235"/>
      <c r="BG83" s="1235"/>
      <c r="BH83" s="1235"/>
      <c r="BI83" s="1235"/>
      <c r="BJ83" s="1235"/>
      <c r="BK83" s="1235"/>
      <c r="BL83" s="1235"/>
      <c r="BM83" s="1235"/>
      <c r="BN83" s="1235"/>
      <c r="BO83" s="1235"/>
      <c r="BP83" s="1235"/>
      <c r="BQ83" s="1235"/>
      <c r="BR83" s="1235"/>
      <c r="BS83" s="1235"/>
      <c r="BT83" s="1235"/>
      <c r="BU83" s="1235"/>
      <c r="BV83" s="1235"/>
      <c r="BW83" s="1235"/>
      <c r="BX83" s="1235"/>
      <c r="BY83" s="1235"/>
      <c r="BZ83" s="1235"/>
      <c r="CA83" s="1235"/>
      <c r="CB83" s="1235"/>
      <c r="CC83" s="1235"/>
      <c r="CD83" s="1235"/>
      <c r="CE83" s="1235"/>
      <c r="CF83" s="1235"/>
      <c r="CG83" s="1235"/>
      <c r="CH83" s="1235"/>
      <c r="CI83" s="1235"/>
      <c r="CJ83" s="1235"/>
      <c r="CK83" s="1235"/>
      <c r="CL83" s="1235"/>
      <c r="CM83" s="1235"/>
      <c r="CN83" s="1235"/>
      <c r="CO83" s="1235"/>
      <c r="CP83" s="1235"/>
      <c r="CQ83" s="1235"/>
      <c r="CR83" s="1235"/>
      <c r="CS83" s="1235"/>
      <c r="CT83" s="1235"/>
      <c r="CU83" s="1235"/>
      <c r="CV83" s="1235"/>
      <c r="CW83" s="1235"/>
      <c r="CX83" s="1235"/>
      <c r="CY83" s="1235"/>
      <c r="CZ83" s="1235"/>
      <c r="DA83" s="1235"/>
      <c r="DB83" s="1235"/>
      <c r="DC83" s="1235"/>
      <c r="DD83" s="1236"/>
    </row>
    <row r="84" spans="2:109" x14ac:dyDescent="0.15">
      <c r="DD84" s="1226"/>
      <c r="DE84" s="1226"/>
    </row>
    <row r="85" spans="2:109" x14ac:dyDescent="0.15">
      <c r="DD85" s="1226"/>
      <c r="DE85" s="1226"/>
    </row>
  </sheetData>
  <sheetProtection algorithmName="SHA-512" hashValue="dg1ibsV3QCH6Sx318s7UVZUYtQabeK6xmNDvqm1eZkUaJ7S/MgBj/K9Go/YHiDJVk2A4C1O8QTXoPnlC+heQGg==" saltValue="cFDGESh1XymjSWr5Hoi6t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C557A-934F-4435-B981-ABBB58DECD7F}">
  <sheetPr>
    <pageSetUpPr fitToPage="1"/>
  </sheetPr>
  <dimension ref="A1:DR125"/>
  <sheetViews>
    <sheetView showGridLines="0" zoomScale="63" zoomScaleNormal="63" zoomScaleSheetLayoutView="70" workbookViewId="0">
      <selection activeCell="BI23" sqref="BI23"/>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499</v>
      </c>
    </row>
  </sheetData>
  <sheetProtection algorithmName="SHA-512" hashValue="0aauPH89uZpy0WIDOIAZU28+DwxodVT3WB6EOa/qf55iaolBFhG2fXd8HULqvIpw2tBmXeeE/7BoJgalsLLAzA==" saltValue="R1Y9ykOty3jij8p07mKLy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B7927-D1F0-4AE7-9F00-1DEA4F880C07}">
  <sheetPr>
    <pageSetUpPr fitToPage="1"/>
  </sheetPr>
  <dimension ref="A1:DR125"/>
  <sheetViews>
    <sheetView showGridLines="0" topLeftCell="D89" zoomScale="66" zoomScaleNormal="66" zoomScaleSheetLayoutView="55" workbookViewId="0">
      <selection activeCell="BJ102" sqref="BJ102"/>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499</v>
      </c>
    </row>
  </sheetData>
  <sheetProtection algorithmName="SHA-512" hashValue="AjJ4+gfeyxP9Ggu2s4v28H2NvTklNSxnY8JClLN+11Po0+EMIcLdrLqj+mUZJsItoRLup783wO5eh0L7S5D/uw==" saltValue="lLCDy0v/cceJvU0JohVEb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549</v>
      </c>
      <c r="G2" s="151"/>
      <c r="H2" s="152"/>
    </row>
    <row r="3" spans="1:8" x14ac:dyDescent="0.15">
      <c r="A3" s="148" t="s">
        <v>542</v>
      </c>
      <c r="B3" s="153"/>
      <c r="C3" s="154"/>
      <c r="D3" s="155">
        <v>107377</v>
      </c>
      <c r="E3" s="156"/>
      <c r="F3" s="157">
        <v>121449</v>
      </c>
      <c r="G3" s="158"/>
      <c r="H3" s="159"/>
    </row>
    <row r="4" spans="1:8" x14ac:dyDescent="0.15">
      <c r="A4" s="160"/>
      <c r="B4" s="161"/>
      <c r="C4" s="162"/>
      <c r="D4" s="163">
        <v>59217</v>
      </c>
      <c r="E4" s="164"/>
      <c r="F4" s="165">
        <v>62922</v>
      </c>
      <c r="G4" s="166"/>
      <c r="H4" s="167"/>
    </row>
    <row r="5" spans="1:8" x14ac:dyDescent="0.15">
      <c r="A5" s="148" t="s">
        <v>544</v>
      </c>
      <c r="B5" s="153"/>
      <c r="C5" s="154"/>
      <c r="D5" s="155">
        <v>101290</v>
      </c>
      <c r="E5" s="156"/>
      <c r="F5" s="157">
        <v>145139</v>
      </c>
      <c r="G5" s="158"/>
      <c r="H5" s="159"/>
    </row>
    <row r="6" spans="1:8" x14ac:dyDescent="0.15">
      <c r="A6" s="160"/>
      <c r="B6" s="161"/>
      <c r="C6" s="162"/>
      <c r="D6" s="163">
        <v>41029</v>
      </c>
      <c r="E6" s="164"/>
      <c r="F6" s="165">
        <v>83762</v>
      </c>
      <c r="G6" s="166"/>
      <c r="H6" s="167"/>
    </row>
    <row r="7" spans="1:8" x14ac:dyDescent="0.15">
      <c r="A7" s="148" t="s">
        <v>545</v>
      </c>
      <c r="B7" s="153"/>
      <c r="C7" s="154"/>
      <c r="D7" s="155">
        <v>118728</v>
      </c>
      <c r="E7" s="156"/>
      <c r="F7" s="157">
        <v>125391</v>
      </c>
      <c r="G7" s="158"/>
      <c r="H7" s="159"/>
    </row>
    <row r="8" spans="1:8" x14ac:dyDescent="0.15">
      <c r="A8" s="160"/>
      <c r="B8" s="161"/>
      <c r="C8" s="162"/>
      <c r="D8" s="163">
        <v>36150</v>
      </c>
      <c r="E8" s="164"/>
      <c r="F8" s="165">
        <v>68516</v>
      </c>
      <c r="G8" s="166"/>
      <c r="H8" s="167"/>
    </row>
    <row r="9" spans="1:8" x14ac:dyDescent="0.15">
      <c r="A9" s="148" t="s">
        <v>546</v>
      </c>
      <c r="B9" s="153"/>
      <c r="C9" s="154"/>
      <c r="D9" s="155">
        <v>72696</v>
      </c>
      <c r="E9" s="156"/>
      <c r="F9" s="157">
        <v>138402</v>
      </c>
      <c r="G9" s="158"/>
      <c r="H9" s="159"/>
    </row>
    <row r="10" spans="1:8" x14ac:dyDescent="0.15">
      <c r="A10" s="160"/>
      <c r="B10" s="161"/>
      <c r="C10" s="162"/>
      <c r="D10" s="163">
        <v>51752</v>
      </c>
      <c r="E10" s="164"/>
      <c r="F10" s="165">
        <v>70652</v>
      </c>
      <c r="G10" s="166"/>
      <c r="H10" s="167"/>
    </row>
    <row r="11" spans="1:8" x14ac:dyDescent="0.15">
      <c r="A11" s="148" t="s">
        <v>547</v>
      </c>
      <c r="B11" s="153"/>
      <c r="C11" s="154"/>
      <c r="D11" s="155">
        <v>90927</v>
      </c>
      <c r="E11" s="156"/>
      <c r="F11" s="157">
        <v>146367</v>
      </c>
      <c r="G11" s="158"/>
      <c r="H11" s="159"/>
    </row>
    <row r="12" spans="1:8" x14ac:dyDescent="0.15">
      <c r="A12" s="160"/>
      <c r="B12" s="161"/>
      <c r="C12" s="168"/>
      <c r="D12" s="163">
        <v>68507</v>
      </c>
      <c r="E12" s="164"/>
      <c r="F12" s="165">
        <v>79441</v>
      </c>
      <c r="G12" s="166"/>
      <c r="H12" s="167"/>
    </row>
    <row r="13" spans="1:8" x14ac:dyDescent="0.15">
      <c r="A13" s="148"/>
      <c r="B13" s="153"/>
      <c r="C13" s="169"/>
      <c r="D13" s="170">
        <v>98204</v>
      </c>
      <c r="E13" s="171"/>
      <c r="F13" s="172">
        <v>135350</v>
      </c>
      <c r="G13" s="173"/>
      <c r="H13" s="159"/>
    </row>
    <row r="14" spans="1:8" x14ac:dyDescent="0.15">
      <c r="A14" s="160"/>
      <c r="B14" s="161"/>
      <c r="C14" s="162"/>
      <c r="D14" s="163">
        <v>51331</v>
      </c>
      <c r="E14" s="164"/>
      <c r="F14" s="165">
        <v>73059</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5.69</v>
      </c>
      <c r="C19" s="174">
        <f>ROUND(VALUE(SUBSTITUTE(実質収支比率等に係る経年分析!G$48,"▲","-")),2)</f>
        <v>5.07</v>
      </c>
      <c r="D19" s="174">
        <f>ROUND(VALUE(SUBSTITUTE(実質収支比率等に係る経年分析!H$48,"▲","-")),2)</f>
        <v>5.88</v>
      </c>
      <c r="E19" s="174">
        <f>ROUND(VALUE(SUBSTITUTE(実質収支比率等に係る経年分析!I$48,"▲","-")),2)</f>
        <v>3.93</v>
      </c>
      <c r="F19" s="174">
        <f>ROUND(VALUE(SUBSTITUTE(実質収支比率等に係る経年分析!J$48,"▲","-")),2)</f>
        <v>3.59</v>
      </c>
    </row>
    <row r="20" spans="1:11" x14ac:dyDescent="0.15">
      <c r="A20" s="174" t="s">
        <v>57</v>
      </c>
      <c r="B20" s="174">
        <f>ROUND(VALUE(SUBSTITUTE(実質収支比率等に係る経年分析!F$47,"▲","-")),2)</f>
        <v>74.790000000000006</v>
      </c>
      <c r="C20" s="174">
        <f>ROUND(VALUE(SUBSTITUTE(実質収支比率等に係る経年分析!G$47,"▲","-")),2)</f>
        <v>79.78</v>
      </c>
      <c r="D20" s="174">
        <f>ROUND(VALUE(SUBSTITUTE(実質収支比率等に係る経年分析!H$47,"▲","-")),2)</f>
        <v>81.650000000000006</v>
      </c>
      <c r="E20" s="174">
        <f>ROUND(VALUE(SUBSTITUTE(実質収支比率等に係る経年分析!I$47,"▲","-")),2)</f>
        <v>86.15</v>
      </c>
      <c r="F20" s="174">
        <f>ROUND(VALUE(SUBSTITUTE(実質収支比率等に係る経年分析!J$47,"▲","-")),2)</f>
        <v>93.4</v>
      </c>
    </row>
    <row r="21" spans="1:11" x14ac:dyDescent="0.15">
      <c r="A21" s="174" t="s">
        <v>58</v>
      </c>
      <c r="B21" s="174">
        <f>IF(ISNUMBER(VALUE(SUBSTITUTE(実質収支比率等に係る経年分析!F$49,"▲","-"))),ROUND(VALUE(SUBSTITUTE(実質収支比率等に係る経年分析!F$49,"▲","-")),2),NA())</f>
        <v>-2.2000000000000002</v>
      </c>
      <c r="C21" s="174">
        <f>IF(ISNUMBER(VALUE(SUBSTITUTE(実質収支比率等に係る経年分析!G$49,"▲","-"))),ROUND(VALUE(SUBSTITUTE(実質収支比率等に係る経年分析!G$49,"▲","-")),2),NA())</f>
        <v>1.97</v>
      </c>
      <c r="D21" s="174">
        <f>IF(ISNUMBER(VALUE(SUBSTITUTE(実質収支比率等に係る経年分析!H$49,"▲","-"))),ROUND(VALUE(SUBSTITUTE(実質収支比率等に係る経年分析!H$49,"▲","-")),2),NA())</f>
        <v>4.17</v>
      </c>
      <c r="E21" s="174">
        <f>IF(ISNUMBER(VALUE(SUBSTITUTE(実質収支比率等に係る経年分析!I$49,"▲","-"))),ROUND(VALUE(SUBSTITUTE(実質収支比率等に係る経年分析!I$49,"▲","-")),2),NA())</f>
        <v>7.53</v>
      </c>
      <c r="F21" s="174">
        <f>IF(ISNUMBER(VALUE(SUBSTITUTE(実質収支比率等に係る経年分析!J$49,"▲","-"))),ROUND(VALUE(SUBSTITUTE(実質収支比率等に係る経年分析!J$49,"▲","-")),2),NA())</f>
        <v>1.51</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0.01</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0.03</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0.04</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0.02</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後期高齢者医療特別会計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0.23</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0.24</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0.25</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0.24</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0.32</v>
      </c>
    </row>
    <row r="30" spans="1:11" x14ac:dyDescent="0.15">
      <c r="A30" s="175" t="str">
        <f>IF(連結実質赤字比率に係る赤字・黒字の構成分析!C$40="",NA(),連結実質赤字比率に係る赤字・黒字の構成分析!C$40)</f>
        <v>国民健康保険特別会計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0.77</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0.62</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0.26</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0.48</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0.64</v>
      </c>
    </row>
    <row r="31" spans="1:11" x14ac:dyDescent="0.15">
      <c r="A31" s="175" t="str">
        <f>IF(連結実質赤字比率に係る赤字・黒字の構成分析!C$39="",NA(),連結実質赤字比率に係る赤字・黒字の構成分析!C$39)</f>
        <v>介護保険特別会計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1.74</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1.2</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1.05</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0.66</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0.77</v>
      </c>
    </row>
    <row r="32" spans="1:11" x14ac:dyDescent="0.15">
      <c r="A32" s="175" t="str">
        <f>IF(連結実質赤字比率に係る赤字・黒字の構成分析!C$38="",NA(),連結実質赤字比率に係る赤字・黒字の構成分析!C$38)</f>
        <v>一般会計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5.73</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5.12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5.92</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3.97</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3.63</v>
      </c>
    </row>
    <row r="33" spans="1:16" x14ac:dyDescent="0.15">
      <c r="A33" s="175" t="str">
        <f>IF(連結実質赤字比率に係る赤字・黒字の構成分析!C$37="",NA(),連結実質赤字比率に係る赤字・黒字の構成分析!C$37)</f>
        <v>公共下水道事業特別会計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1.54</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3.23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3.8</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6.11</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6.11</v>
      </c>
    </row>
    <row r="34" spans="1:16" x14ac:dyDescent="0.15">
      <c r="A34" s="175" t="str">
        <f>IF(連結実質赤字比率に係る赤字・黒字の構成分析!C$36="",NA(),連結実質赤字比率に係る赤字・黒字の構成分析!C$36)</f>
        <v>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35.24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35.56</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31.07</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28.06</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30.43</v>
      </c>
    </row>
    <row r="35" spans="1:16" x14ac:dyDescent="0.15">
      <c r="A35" s="175" t="str">
        <f>IF(連結実質赤字比率に係る赤字・黒字の構成分析!C$35="",NA(),連結実質赤字比率に係る赤字・黒字の構成分析!C$35)</f>
        <v>千客万来事業会計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32.909999999999997</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39.25</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33.1</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35</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37.01</v>
      </c>
    </row>
    <row r="36" spans="1:16" x14ac:dyDescent="0.15">
      <c r="A36" s="175" t="str">
        <f>IF(連結実質赤字比率に係る赤字・黒字の構成分析!C$34="",NA(),連結実質赤字比率に係る赤字・黒字の構成分析!C$34)</f>
        <v>温泉温水供給事業会計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59.97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71.02</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72.14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69.55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65.69</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274</v>
      </c>
      <c r="E42" s="176"/>
      <c r="F42" s="176"/>
      <c r="G42" s="176">
        <f>'実質公債費比率（分子）の構造'!L$52</f>
        <v>286</v>
      </c>
      <c r="H42" s="176"/>
      <c r="I42" s="176"/>
      <c r="J42" s="176">
        <f>'実質公債費比率（分子）の構造'!M$52</f>
        <v>287</v>
      </c>
      <c r="K42" s="176"/>
      <c r="L42" s="176"/>
      <c r="M42" s="176">
        <f>'実質公債費比率（分子）の構造'!N$52</f>
        <v>410</v>
      </c>
      <c r="N42" s="176"/>
      <c r="O42" s="176"/>
      <c r="P42" s="176">
        <f>'実質公債費比率（分子）の構造'!O$52</f>
        <v>291</v>
      </c>
    </row>
    <row r="43" spans="1:16" x14ac:dyDescent="0.15">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67</v>
      </c>
      <c r="B44" s="176">
        <f>'実質公債費比率（分子）の構造'!K$50</f>
        <v>1</v>
      </c>
      <c r="C44" s="176"/>
      <c r="D44" s="176"/>
      <c r="E44" s="176">
        <f>'実質公債費比率（分子）の構造'!L$50</f>
        <v>1</v>
      </c>
      <c r="F44" s="176"/>
      <c r="G44" s="176"/>
      <c r="H44" s="176">
        <f>'実質公債費比率（分子）の構造'!M$50</f>
        <v>1</v>
      </c>
      <c r="I44" s="176"/>
      <c r="J44" s="176"/>
      <c r="K44" s="176">
        <f>'実質公債費比率（分子）の構造'!N$50</f>
        <v>1</v>
      </c>
      <c r="L44" s="176"/>
      <c r="M44" s="176"/>
      <c r="N44" s="176">
        <f>'実質公債費比率（分子）の構造'!O$50</f>
        <v>1</v>
      </c>
      <c r="O44" s="176"/>
      <c r="P44" s="176"/>
    </row>
    <row r="45" spans="1:16" x14ac:dyDescent="0.15">
      <c r="A45" s="176" t="s">
        <v>68</v>
      </c>
      <c r="B45" s="176">
        <f>'実質公債費比率（分子）の構造'!K$49</f>
        <v>52</v>
      </c>
      <c r="C45" s="176"/>
      <c r="D45" s="176"/>
      <c r="E45" s="176">
        <f>'実質公債費比率（分子）の構造'!L$49</f>
        <v>49</v>
      </c>
      <c r="F45" s="176"/>
      <c r="G45" s="176"/>
      <c r="H45" s="176">
        <f>'実質公債費比率（分子）の構造'!M$49</f>
        <v>51</v>
      </c>
      <c r="I45" s="176"/>
      <c r="J45" s="176"/>
      <c r="K45" s="176">
        <f>'実質公債費比率（分子）の構造'!N$49</f>
        <v>53</v>
      </c>
      <c r="L45" s="176"/>
      <c r="M45" s="176"/>
      <c r="N45" s="176">
        <f>'実質公債費比率（分子）の構造'!O$49</f>
        <v>51</v>
      </c>
      <c r="O45" s="176"/>
      <c r="P45" s="176"/>
    </row>
    <row r="46" spans="1:16" x14ac:dyDescent="0.15">
      <c r="A46" s="176" t="s">
        <v>69</v>
      </c>
      <c r="B46" s="176">
        <f>'実質公債費比率（分子）の構造'!K$48</f>
        <v>16</v>
      </c>
      <c r="C46" s="176"/>
      <c r="D46" s="176"/>
      <c r="E46" s="176">
        <f>'実質公債費比率（分子）の構造'!L$48</f>
        <v>16</v>
      </c>
      <c r="F46" s="176"/>
      <c r="G46" s="176"/>
      <c r="H46" s="176">
        <f>'実質公債費比率（分子）の構造'!M$48</f>
        <v>16</v>
      </c>
      <c r="I46" s="176"/>
      <c r="J46" s="176"/>
      <c r="K46" s="176">
        <f>'実質公債費比率（分子）の構造'!N$48</f>
        <v>16</v>
      </c>
      <c r="L46" s="176"/>
      <c r="M46" s="176"/>
      <c r="N46" s="176">
        <f>'実質公債費比率（分子）の構造'!O$48</f>
        <v>25</v>
      </c>
      <c r="O46" s="176"/>
      <c r="P46" s="176"/>
    </row>
    <row r="47" spans="1:16" x14ac:dyDescent="0.15">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72</v>
      </c>
      <c r="B49" s="176">
        <f>'実質公債費比率（分子）の構造'!K$45</f>
        <v>300</v>
      </c>
      <c r="C49" s="176"/>
      <c r="D49" s="176"/>
      <c r="E49" s="176">
        <f>'実質公債費比率（分子）の構造'!L$45</f>
        <v>314</v>
      </c>
      <c r="F49" s="176"/>
      <c r="G49" s="176"/>
      <c r="H49" s="176">
        <f>'実質公債費比率（分子）の構造'!M$45</f>
        <v>319</v>
      </c>
      <c r="I49" s="176"/>
      <c r="J49" s="176"/>
      <c r="K49" s="176">
        <f>'実質公債費比率（分子）の構造'!N$45</f>
        <v>432</v>
      </c>
      <c r="L49" s="176"/>
      <c r="M49" s="176"/>
      <c r="N49" s="176">
        <f>'実質公債費比率（分子）の構造'!O$45</f>
        <v>307</v>
      </c>
      <c r="O49" s="176"/>
      <c r="P49" s="176"/>
    </row>
    <row r="50" spans="1:16" x14ac:dyDescent="0.15">
      <c r="A50" s="176" t="s">
        <v>73</v>
      </c>
      <c r="B50" s="176" t="e">
        <f>NA()</f>
        <v>#N/A</v>
      </c>
      <c r="C50" s="176">
        <f>IF(ISNUMBER('実質公債費比率（分子）の構造'!K$53),'実質公債費比率（分子）の構造'!K$53,NA())</f>
        <v>95</v>
      </c>
      <c r="D50" s="176" t="e">
        <f>NA()</f>
        <v>#N/A</v>
      </c>
      <c r="E50" s="176" t="e">
        <f>NA()</f>
        <v>#N/A</v>
      </c>
      <c r="F50" s="176">
        <f>IF(ISNUMBER('実質公債費比率（分子）の構造'!L$53),'実質公債費比率（分子）の構造'!L$53,NA())</f>
        <v>94</v>
      </c>
      <c r="G50" s="176" t="e">
        <f>NA()</f>
        <v>#N/A</v>
      </c>
      <c r="H50" s="176" t="e">
        <f>NA()</f>
        <v>#N/A</v>
      </c>
      <c r="I50" s="176">
        <f>IF(ISNUMBER('実質公債費比率（分子）の構造'!M$53),'実質公債費比率（分子）の構造'!M$53,NA())</f>
        <v>100</v>
      </c>
      <c r="J50" s="176" t="e">
        <f>NA()</f>
        <v>#N/A</v>
      </c>
      <c r="K50" s="176" t="e">
        <f>NA()</f>
        <v>#N/A</v>
      </c>
      <c r="L50" s="176">
        <f>IF(ISNUMBER('実質公債費比率（分子）の構造'!N$53),'実質公債費比率（分子）の構造'!N$53,NA())</f>
        <v>92</v>
      </c>
      <c r="M50" s="176" t="e">
        <f>NA()</f>
        <v>#N/A</v>
      </c>
      <c r="N50" s="176" t="e">
        <f>NA()</f>
        <v>#N/A</v>
      </c>
      <c r="O50" s="176">
        <f>IF(ISNUMBER('実質公債費比率（分子）の構造'!O$53),'実質公債費比率（分子）の構造'!O$53,NA())</f>
        <v>93</v>
      </c>
      <c r="P50" s="176" t="e">
        <f>NA()</f>
        <v>#N/A</v>
      </c>
    </row>
    <row r="53" spans="1:16" x14ac:dyDescent="0.15">
      <c r="A53" s="144" t="s">
        <v>74</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15">
      <c r="A56" s="175" t="s">
        <v>45</v>
      </c>
      <c r="B56" s="175"/>
      <c r="C56" s="175"/>
      <c r="D56" s="175">
        <f>'将来負担比率（分子）の構造'!I$52</f>
        <v>3297</v>
      </c>
      <c r="E56" s="175"/>
      <c r="F56" s="175"/>
      <c r="G56" s="175">
        <f>'将来負担比率（分子）の構造'!J$52</f>
        <v>3224</v>
      </c>
      <c r="H56" s="175"/>
      <c r="I56" s="175"/>
      <c r="J56" s="175">
        <f>'将来負担比率（分子）の構造'!K$52</f>
        <v>3260</v>
      </c>
      <c r="K56" s="175"/>
      <c r="L56" s="175"/>
      <c r="M56" s="175">
        <f>'将来負担比率（分子）の構造'!L$52</f>
        <v>3403</v>
      </c>
      <c r="N56" s="175"/>
      <c r="O56" s="175"/>
      <c r="P56" s="175">
        <f>'将来負担比率（分子）の構造'!M$52</f>
        <v>3343</v>
      </c>
    </row>
    <row r="57" spans="1:16" x14ac:dyDescent="0.15">
      <c r="A57" s="175" t="s">
        <v>44</v>
      </c>
      <c r="B57" s="175"/>
      <c r="C57" s="175"/>
      <c r="D57" s="175">
        <f>'将来負担比率（分子）の構造'!I$51</f>
        <v>306</v>
      </c>
      <c r="E57" s="175"/>
      <c r="F57" s="175"/>
      <c r="G57" s="175">
        <f>'将来負担比率（分子）の構造'!J$51</f>
        <v>324</v>
      </c>
      <c r="H57" s="175"/>
      <c r="I57" s="175"/>
      <c r="J57" s="175">
        <f>'将来負担比率（分子）の構造'!K$51</f>
        <v>518</v>
      </c>
      <c r="K57" s="175"/>
      <c r="L57" s="175"/>
      <c r="M57" s="175">
        <f>'将来負担比率（分子）の構造'!L$51</f>
        <v>17</v>
      </c>
      <c r="N57" s="175"/>
      <c r="O57" s="175"/>
      <c r="P57" s="175">
        <f>'将来負担比率（分子）の構造'!M$51</f>
        <v>9</v>
      </c>
    </row>
    <row r="58" spans="1:16" x14ac:dyDescent="0.15">
      <c r="A58" s="175" t="s">
        <v>43</v>
      </c>
      <c r="B58" s="175"/>
      <c r="C58" s="175"/>
      <c r="D58" s="175">
        <f>'将来負担比率（分子）の構造'!I$50</f>
        <v>3696</v>
      </c>
      <c r="E58" s="175"/>
      <c r="F58" s="175"/>
      <c r="G58" s="175">
        <f>'将来負担比率（分子）の構造'!J$50</f>
        <v>4161</v>
      </c>
      <c r="H58" s="175"/>
      <c r="I58" s="175"/>
      <c r="J58" s="175">
        <f>'将来負担比率（分子）の構造'!K$50</f>
        <v>4395</v>
      </c>
      <c r="K58" s="175"/>
      <c r="L58" s="175"/>
      <c r="M58" s="175">
        <f>'将来負担比率（分子）の構造'!L$50</f>
        <v>5154</v>
      </c>
      <c r="N58" s="175"/>
      <c r="O58" s="175"/>
      <c r="P58" s="175">
        <f>'将来負担比率（分子）の構造'!M$50</f>
        <v>5728</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37</v>
      </c>
      <c r="B62" s="175">
        <f>'将来負担比率（分子）の構造'!I$45</f>
        <v>1832</v>
      </c>
      <c r="C62" s="175"/>
      <c r="D62" s="175"/>
      <c r="E62" s="175">
        <f>'将来負担比率（分子）の構造'!J$45</f>
        <v>1772</v>
      </c>
      <c r="F62" s="175"/>
      <c r="G62" s="175"/>
      <c r="H62" s="175">
        <f>'将来負担比率（分子）の構造'!K$45</f>
        <v>1747</v>
      </c>
      <c r="I62" s="175"/>
      <c r="J62" s="175"/>
      <c r="K62" s="175">
        <f>'将来負担比率（分子）の構造'!L$45</f>
        <v>1737</v>
      </c>
      <c r="L62" s="175"/>
      <c r="M62" s="175"/>
      <c r="N62" s="175">
        <f>'将来負担比率（分子）の構造'!M$45</f>
        <v>1742</v>
      </c>
      <c r="O62" s="175"/>
      <c r="P62" s="175"/>
    </row>
    <row r="63" spans="1:16" x14ac:dyDescent="0.15">
      <c r="A63" s="175" t="s">
        <v>36</v>
      </c>
      <c r="B63" s="175">
        <f>'将来負担比率（分子）の構造'!I$44</f>
        <v>436</v>
      </c>
      <c r="C63" s="175"/>
      <c r="D63" s="175"/>
      <c r="E63" s="175">
        <f>'将来負担比率（分子）の構造'!J$44</f>
        <v>423</v>
      </c>
      <c r="F63" s="175"/>
      <c r="G63" s="175"/>
      <c r="H63" s="175">
        <f>'将来負担比率（分子）の構造'!K$44</f>
        <v>455</v>
      </c>
      <c r="I63" s="175"/>
      <c r="J63" s="175"/>
      <c r="K63" s="175">
        <f>'将来負担比率（分子）の構造'!L$44</f>
        <v>432</v>
      </c>
      <c r="L63" s="175"/>
      <c r="M63" s="175"/>
      <c r="N63" s="175">
        <f>'将来負担比率（分子）の構造'!M$44</f>
        <v>394</v>
      </c>
      <c r="O63" s="175"/>
      <c r="P63" s="175"/>
    </row>
    <row r="64" spans="1:16" x14ac:dyDescent="0.15">
      <c r="A64" s="175" t="s">
        <v>35</v>
      </c>
      <c r="B64" s="175">
        <f>'将来負担比率（分子）の構造'!I$43</f>
        <v>208</v>
      </c>
      <c r="C64" s="175"/>
      <c r="D64" s="175"/>
      <c r="E64" s="175">
        <f>'将来負担比率（分子）の構造'!J$43</f>
        <v>204</v>
      </c>
      <c r="F64" s="175"/>
      <c r="G64" s="175"/>
      <c r="H64" s="175">
        <f>'将来負担比率（分子）の構造'!K$43</f>
        <v>239</v>
      </c>
      <c r="I64" s="175"/>
      <c r="J64" s="175"/>
      <c r="K64" s="175">
        <f>'将来負担比率（分子）の構造'!L$43</f>
        <v>491</v>
      </c>
      <c r="L64" s="175"/>
      <c r="M64" s="175"/>
      <c r="N64" s="175">
        <f>'将来負担比率（分子）の構造'!M$43</f>
        <v>598</v>
      </c>
      <c r="O64" s="175"/>
      <c r="P64" s="175"/>
    </row>
    <row r="65" spans="1:16" x14ac:dyDescent="0.15">
      <c r="A65" s="175" t="s">
        <v>34</v>
      </c>
      <c r="B65" s="175">
        <f>'将来負担比率（分子）の構造'!I$42</f>
        <v>4</v>
      </c>
      <c r="C65" s="175"/>
      <c r="D65" s="175"/>
      <c r="E65" s="175">
        <f>'将来負担比率（分子）の構造'!J$42</f>
        <v>3</v>
      </c>
      <c r="F65" s="175"/>
      <c r="G65" s="175"/>
      <c r="H65" s="175">
        <f>'将来負担比率（分子）の構造'!K$42</f>
        <v>3</v>
      </c>
      <c r="I65" s="175"/>
      <c r="J65" s="175"/>
      <c r="K65" s="175">
        <f>'将来負担比率（分子）の構造'!L$42</f>
        <v>2</v>
      </c>
      <c r="L65" s="175"/>
      <c r="M65" s="175"/>
      <c r="N65" s="175">
        <f>'将来負担比率（分子）の構造'!M$42</f>
        <v>2</v>
      </c>
      <c r="O65" s="175"/>
      <c r="P65" s="175"/>
    </row>
    <row r="66" spans="1:16" x14ac:dyDescent="0.15">
      <c r="A66" s="175" t="s">
        <v>33</v>
      </c>
      <c r="B66" s="175">
        <f>'将来負担比率（分子）の構造'!I$41</f>
        <v>3578</v>
      </c>
      <c r="C66" s="175"/>
      <c r="D66" s="175"/>
      <c r="E66" s="175">
        <f>'将来負担比率（分子）の構造'!J$41</f>
        <v>3443</v>
      </c>
      <c r="F66" s="175"/>
      <c r="G66" s="175"/>
      <c r="H66" s="175">
        <f>'将来負担比率（分子）の構造'!K$41</f>
        <v>3529</v>
      </c>
      <c r="I66" s="175"/>
      <c r="J66" s="175"/>
      <c r="K66" s="175">
        <f>'将来負担比率（分子）の構造'!L$41</f>
        <v>3362</v>
      </c>
      <c r="L66" s="175"/>
      <c r="M66" s="175"/>
      <c r="N66" s="175">
        <f>'将来負担比率（分子）の構造'!M$41</f>
        <v>3185</v>
      </c>
      <c r="O66" s="175"/>
      <c r="P66" s="175"/>
    </row>
    <row r="67" spans="1:16" x14ac:dyDescent="0.15">
      <c r="A67" s="175" t="s">
        <v>77</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78</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79</v>
      </c>
      <c r="B72" s="179">
        <f>基金残高に係る経年分析!F55</f>
        <v>2030</v>
      </c>
      <c r="C72" s="179">
        <f>基金残高に係る経年分析!G55</f>
        <v>2349</v>
      </c>
      <c r="D72" s="179">
        <f>基金残高に係る経年分析!H55</f>
        <v>2462</v>
      </c>
    </row>
    <row r="73" spans="1:16" x14ac:dyDescent="0.15">
      <c r="A73" s="178" t="s">
        <v>80</v>
      </c>
      <c r="B73" s="179">
        <f>基金残高に係る経年分析!F56</f>
        <v>30</v>
      </c>
      <c r="C73" s="179">
        <f>基金残高に係る経年分析!G56</f>
        <v>91</v>
      </c>
      <c r="D73" s="179">
        <f>基金残高に係る経年分析!H56</f>
        <v>241</v>
      </c>
    </row>
    <row r="74" spans="1:16" x14ac:dyDescent="0.15">
      <c r="A74" s="178" t="s">
        <v>81</v>
      </c>
      <c r="B74" s="179">
        <f>基金残高に係る経年分析!F57</f>
        <v>2099</v>
      </c>
      <c r="C74" s="179">
        <f>基金残高に係る経年分析!G57</f>
        <v>2501</v>
      </c>
      <c r="D74" s="179">
        <f>基金残高に係る経年分析!H57</f>
        <v>2824</v>
      </c>
    </row>
  </sheetData>
  <sheetProtection algorithmName="SHA-512" hashValue="0Tzm3d7EnBWFEFm5AnR3PChKf/YHWag++pL3/fTHm7oSDXtGLGNcLuhfHLJ7ERMdDgCv9jYDiGgf83FfASHRKw==" saltValue="HFOZEIbC/EsBik/wMHwo2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 (2)</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総務課(愛町)</cp:lastModifiedBy>
  <cp:lastPrinted>2024-03-18T05:55:46Z</cp:lastPrinted>
  <dcterms:created xsi:type="dcterms:W3CDTF">2024-02-05T00:30:50Z</dcterms:created>
  <dcterms:modified xsi:type="dcterms:W3CDTF">2025-02-21T00:07:03Z</dcterms:modified>
  <cp:category/>
</cp:coreProperties>
</file>