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nas02\総務課\intrasv05_back\山口貴行（神様）\【財政係】\公営企業関係\平成30年度\H31_1_15 公営企業経営比較分析表\2_各課\"/>
    </mc:Choice>
  </mc:AlternateContent>
  <workbookProtection workbookAlgorithmName="SHA-512" workbookHashValue="moB0RhuSH2Z1SbyGYtfU5Dsutdk2SggJlOtyFzdlPt7flzg78Xzu3/xHxmaQj7OirsJX2943beiNGpKKQi1BAg==" workbookSaltValue="a796e2kl5ZEyB7NET372VQ==" workbookSpinCount="100000" lockStructure="1"/>
  <bookViews>
    <workbookView xWindow="1035"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<sst xmlns="http://schemas.openxmlformats.org/spreadsheetml/2006/main" count="240" uniqueCount="126">
  <si>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</si>
  <si>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</si>
  <si>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</si>
  <si>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</si>
  <si>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</si>
  <si>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</si>
  <si>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</si>
  <si>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</si>
  <si>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</si>
  <si>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</si>
  <si>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</si>
  <si>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</si>
  <si>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</si>
  <si>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</si>
  <si>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</si>
  <si>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</si>
  <si>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</si>
  <si>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</si>
  <si>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</si>
  <si>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</si>
  <si>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</si>
  <si>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</si>
  <si>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</si>
  <si>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</si>
  <si>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</si>
  <si>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</si>
  <si>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</si>
  <si>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</si>
  <si>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</si>
  <si>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</si>
  <si>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</si>
  <si>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</si>
  <si>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</si>
  <si>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</si>
  <si>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</si>
  <si>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</si>
  <si>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</si>
  <si>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</si>
  <si>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</si>
  <si>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</si>
  <si>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</si>
  <si>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</si>
  <si>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</si>
  <si>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</si>
  <si>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</si>
  <si>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</si>
  <si>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</si>
  <si>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</si>
  <si>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</si>
  <si>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</si>
  <si>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</si>
  <si>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</si>
  <si>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</si>
  <si>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</si>
  <si>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</si>
  <si>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</si>
  <si>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</si>
  <si>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</si>
  <si>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</si>
  <si>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</si>
  <si>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</si>
  <si>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</si>
  <si>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</si>
  <si>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</si>
  <si>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</si>
  <si>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</si>
  <si>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</si>
  <si>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</si>
  <si>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</si>
  <si>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</si>
  <si>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</si>
  <si>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</si>
  <si>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</si>
  <si>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</si>
  <si>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</si>
  <si>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</si>
  <si>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</si>
  <si>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</si>
  <si>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</si>
  <si>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</si>
  <si>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</si>
  <si>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</si>
  <si>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</si>
  <si>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</si>
  <si>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</si>
  <si>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</si>
  <si>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</si>
  <si>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</si>
  <si>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</si>
  <si>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</si>
  <si>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</si>
  <si>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</si>
  <si>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</si>
  <si>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</si>
  <si>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</si>
  <si>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</si>
  <si>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</si>
  <si>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</si>
  <si>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</si>
  <si>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</si>
  <si>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</si>
  <si>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</si>
  <si>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</si>
  <si>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</si>
  <si>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</si>
  <si>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</si>
  <si>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</si>
  <si>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</si>
  <si>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</si>
  <si>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</si>
  <si>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</si>
  <si>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</si>
  <si>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</si>
  <si>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</si>
  <si>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</si>
  <si>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</si>
  <si>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</si>
  <si>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</si>
  <si>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</si>
  <si>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</si>
  <si>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</si>
  <si>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</si>
  <si>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</si>
  <si>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人員配置による人件費の減少等による営業費用の減少や平成27年度より3ヶ年かけて行った料金改定による料金収入の増加により、平成28年度より黒字の割合が大きくなった。計画していた料金改定の期間が終了し、有収水量減少傾向にある為、料金収入は減少していくと考えられる。また、下水処理場再構築事業の起債償還が始まったら更なる経費削減と料金改定が必要になると思われる。
④〈企業債残高対事業規模比率〉
　機器の更新工事や維持補修等を町単独費で賄ってきたため低水準で推移している。平成30年度以降、下水処理場再構築事業の起債により比率が高くなると考えられる。
⑤〈経費回収率〉
　汚水処理費が減少し平成28年度より回収率が上がっているが、今後も経費削減に努める。
⑥〈汚水処理原価〉
　類似団体と比較すると低水準で推移しており、平成28年度より汚水処理費が減少し汚水処理原価も減少したが、今後有収水量減少傾向により増加していくと考えられる。
⑦〈施設利用率〉
　類似団体と比較すると低水準であるが、建設当時の過大な仕様が要因と考えられる。また、観光地特有の流入水量の変動にも対応する必要がある。
⑧〈水洗化率〉
　処理区域内の水洗化率はほぼ同率で推移しているため、今後は個別に接続要請等が必要と考えられる。</t>
    <rPh sb="2" eb="5">
      <t>シュウエキテキ</t>
    </rPh>
    <rPh sb="5" eb="7">
      <t>シュウシ</t>
    </rPh>
    <rPh sb="7" eb="9">
      <t>ヒリツ</t>
    </rPh>
    <rPh sb="12" eb="14">
      <t>ジンイン</t>
    </rPh>
    <rPh sb="14" eb="16">
      <t>ハイチ</t>
    </rPh>
    <rPh sb="19" eb="22">
      <t>ジンケンヒ</t>
    </rPh>
    <rPh sb="23" eb="25">
      <t>ゲンショウ</t>
    </rPh>
    <rPh sb="25" eb="26">
      <t>トウ</t>
    </rPh>
    <rPh sb="29" eb="31">
      <t>エイギョウ</t>
    </rPh>
    <rPh sb="31" eb="33">
      <t>ヒヨウ</t>
    </rPh>
    <rPh sb="34" eb="36">
      <t>ゲンショウ</t>
    </rPh>
    <rPh sb="37" eb="39">
      <t>ヘイセイ</t>
    </rPh>
    <rPh sb="41" eb="42">
      <t>ネン</t>
    </rPh>
    <rPh sb="42" eb="43">
      <t>ド</t>
    </rPh>
    <rPh sb="47" eb="48">
      <t>ネン</t>
    </rPh>
    <rPh sb="51" eb="52">
      <t>オコナ</t>
    </rPh>
    <rPh sb="54" eb="56">
      <t>リョウキン</t>
    </rPh>
    <rPh sb="56" eb="58">
      <t>カイテイ</t>
    </rPh>
    <rPh sb="61" eb="63">
      <t>リョウキン</t>
    </rPh>
    <rPh sb="63" eb="65">
      <t>シュウニュウ</t>
    </rPh>
    <rPh sb="66" eb="68">
      <t>ゾウカ</t>
    </rPh>
    <rPh sb="72" eb="74">
      <t>ヘイセイ</t>
    </rPh>
    <rPh sb="76" eb="77">
      <t>ネン</t>
    </rPh>
    <rPh sb="77" eb="78">
      <t>ド</t>
    </rPh>
    <rPh sb="80" eb="82">
      <t>クロジ</t>
    </rPh>
    <rPh sb="83" eb="85">
      <t>ワリアイ</t>
    </rPh>
    <rPh sb="86" eb="87">
      <t>オオ</t>
    </rPh>
    <rPh sb="93" eb="95">
      <t>ケイカク</t>
    </rPh>
    <rPh sb="99" eb="101">
      <t>リョウキン</t>
    </rPh>
    <rPh sb="101" eb="103">
      <t>カイテイ</t>
    </rPh>
    <rPh sb="104" eb="106">
      <t>キカン</t>
    </rPh>
    <rPh sb="107" eb="109">
      <t>シュウリョウ</t>
    </rPh>
    <rPh sb="111" eb="113">
      <t>ユウシュウ</t>
    </rPh>
    <rPh sb="113" eb="115">
      <t>スイリョウ</t>
    </rPh>
    <rPh sb="115" eb="117">
      <t>ゲンショウ</t>
    </rPh>
    <rPh sb="117" eb="119">
      <t>ケイコウ</t>
    </rPh>
    <rPh sb="122" eb="123">
      <t>タメ</t>
    </rPh>
    <rPh sb="124" eb="126">
      <t>リョウキン</t>
    </rPh>
    <rPh sb="126" eb="128">
      <t>シュウニュウ</t>
    </rPh>
    <rPh sb="129" eb="131">
      <t>ゲンショウ</t>
    </rPh>
    <rPh sb="136" eb="137">
      <t>カンガ</t>
    </rPh>
    <rPh sb="145" eb="147">
      <t>ゲスイ</t>
    </rPh>
    <rPh sb="147" eb="150">
      <t>ショリジョウ</t>
    </rPh>
    <rPh sb="150" eb="153">
      <t>サイコウチク</t>
    </rPh>
    <rPh sb="153" eb="155">
      <t>ジギョウ</t>
    </rPh>
    <rPh sb="156" eb="158">
      <t>キサイ</t>
    </rPh>
    <rPh sb="158" eb="160">
      <t>ショウカン</t>
    </rPh>
    <rPh sb="161" eb="162">
      <t>ハジ</t>
    </rPh>
    <rPh sb="166" eb="167">
      <t>サラ</t>
    </rPh>
    <rPh sb="169" eb="171">
      <t>ケイヒ</t>
    </rPh>
    <rPh sb="171" eb="173">
      <t>サクゲン</t>
    </rPh>
    <rPh sb="174" eb="176">
      <t>リョウキン</t>
    </rPh>
    <rPh sb="176" eb="178">
      <t>カイテイ</t>
    </rPh>
    <rPh sb="179" eb="181">
      <t>ヒツヨウ</t>
    </rPh>
    <rPh sb="185" eb="186">
      <t>オモ</t>
    </rPh>
    <rPh sb="193" eb="195">
      <t>キギョウ</t>
    </rPh>
    <rPh sb="195" eb="196">
      <t>サイ</t>
    </rPh>
    <rPh sb="196" eb="198">
      <t>ザンダカ</t>
    </rPh>
    <rPh sb="198" eb="199">
      <t>タイ</t>
    </rPh>
    <rPh sb="199" eb="201">
      <t>ジギョウ</t>
    </rPh>
    <rPh sb="201" eb="203">
      <t>キボ</t>
    </rPh>
    <rPh sb="203" eb="205">
      <t>ヒリツ</t>
    </rPh>
    <rPh sb="208" eb="210">
      <t>キキ</t>
    </rPh>
    <rPh sb="211" eb="213">
      <t>コウシン</t>
    </rPh>
    <rPh sb="213" eb="215">
      <t>コウジ</t>
    </rPh>
    <rPh sb="216" eb="218">
      <t>イジ</t>
    </rPh>
    <rPh sb="218" eb="220">
      <t>ホシュウ</t>
    </rPh>
    <rPh sb="220" eb="221">
      <t>トウ</t>
    </rPh>
    <rPh sb="222" eb="223">
      <t>マチ</t>
    </rPh>
    <rPh sb="223" eb="225">
      <t>タンドク</t>
    </rPh>
    <rPh sb="225" eb="226">
      <t>ヒ</t>
    </rPh>
    <rPh sb="227" eb="228">
      <t>マカナ</t>
    </rPh>
    <rPh sb="234" eb="237">
      <t>テイスイジュン</t>
    </rPh>
    <rPh sb="238" eb="240">
      <t>スイイ</t>
    </rPh>
    <rPh sb="245" eb="247">
      <t>ヘイセイ</t>
    </rPh>
    <rPh sb="249" eb="250">
      <t>ネン</t>
    </rPh>
    <rPh sb="250" eb="251">
      <t>ド</t>
    </rPh>
    <rPh sb="251" eb="253">
      <t>イコウ</t>
    </rPh>
    <rPh sb="254" eb="256">
      <t>ゲスイ</t>
    </rPh>
    <rPh sb="256" eb="259">
      <t>ショリジョウ</t>
    </rPh>
    <rPh sb="259" eb="262">
      <t>サイコウチク</t>
    </rPh>
    <rPh sb="262" eb="264">
      <t>ジギョウ</t>
    </rPh>
    <rPh sb="265" eb="267">
      <t>キサイ</t>
    </rPh>
    <rPh sb="270" eb="272">
      <t>ヒリツ</t>
    </rPh>
    <rPh sb="273" eb="274">
      <t>タカ</t>
    </rPh>
    <rPh sb="278" eb="279">
      <t>カンガ</t>
    </rPh>
    <rPh sb="287" eb="289">
      <t>ケイヒ</t>
    </rPh>
    <rPh sb="289" eb="291">
      <t>カイシュウ</t>
    </rPh>
    <rPh sb="291" eb="292">
      <t>リツ</t>
    </rPh>
    <rPh sb="295" eb="297">
      <t>オスイ</t>
    </rPh>
    <rPh sb="297" eb="299">
      <t>ショリ</t>
    </rPh>
    <rPh sb="299" eb="300">
      <t>ヒ</t>
    </rPh>
    <rPh sb="301" eb="303">
      <t>ゲンショウ</t>
    </rPh>
    <rPh sb="304" eb="306">
      <t>ヘイセイ</t>
    </rPh>
    <rPh sb="308" eb="309">
      <t>ネン</t>
    </rPh>
    <rPh sb="309" eb="310">
      <t>ド</t>
    </rPh>
    <rPh sb="312" eb="314">
      <t>カイシュウ</t>
    </rPh>
    <rPh sb="314" eb="315">
      <t>リツ</t>
    </rPh>
    <rPh sb="316" eb="317">
      <t>ア</t>
    </rPh>
    <rPh sb="324" eb="326">
      <t>コンゴ</t>
    </rPh>
    <rPh sb="327" eb="329">
      <t>ケイヒ</t>
    </rPh>
    <rPh sb="329" eb="331">
      <t>サクゲン</t>
    </rPh>
    <rPh sb="332" eb="333">
      <t>ツト</t>
    </rPh>
    <rPh sb="339" eb="341">
      <t>オスイ</t>
    </rPh>
    <rPh sb="341" eb="343">
      <t>ショリ</t>
    </rPh>
    <rPh sb="343" eb="345">
      <t>ゲンカ</t>
    </rPh>
    <rPh sb="348" eb="350">
      <t>ルイジ</t>
    </rPh>
    <rPh sb="350" eb="352">
      <t>ダンタイ</t>
    </rPh>
    <rPh sb="353" eb="355">
      <t>ヒカク</t>
    </rPh>
    <rPh sb="358" eb="361">
      <t>テイスイジュン</t>
    </rPh>
    <rPh sb="362" eb="364">
      <t>スイイ</t>
    </rPh>
    <rPh sb="369" eb="371">
      <t>ヘイセイ</t>
    </rPh>
    <rPh sb="373" eb="374">
      <t>ネン</t>
    </rPh>
    <rPh sb="374" eb="375">
      <t>ド</t>
    </rPh>
    <rPh sb="377" eb="379">
      <t>オスイ</t>
    </rPh>
    <rPh sb="379" eb="381">
      <t>ショリ</t>
    </rPh>
    <rPh sb="381" eb="382">
      <t>ヒ</t>
    </rPh>
    <rPh sb="383" eb="385">
      <t>ゲンショウ</t>
    </rPh>
    <rPh sb="386" eb="388">
      <t>オスイ</t>
    </rPh>
    <rPh sb="388" eb="390">
      <t>ショリ</t>
    </rPh>
    <rPh sb="390" eb="392">
      <t>ゲンカ</t>
    </rPh>
    <rPh sb="393" eb="395">
      <t>ゲンショウ</t>
    </rPh>
    <rPh sb="399" eb="401">
      <t>コンゴ</t>
    </rPh>
    <rPh sb="401" eb="403">
      <t>ユウシュウ</t>
    </rPh>
    <rPh sb="403" eb="405">
      <t>スイリョウ</t>
    </rPh>
    <rPh sb="405" eb="407">
      <t>ゲンショウ</t>
    </rPh>
    <rPh sb="407" eb="409">
      <t>ケイコウ</t>
    </rPh>
    <rPh sb="412" eb="414">
      <t>ゾウカ</t>
    </rPh>
    <rPh sb="419" eb="420">
      <t>カンガ</t>
    </rPh>
    <rPh sb="428" eb="430">
      <t>シセツ</t>
    </rPh>
    <rPh sb="430" eb="433">
      <t>リヨウリツ</t>
    </rPh>
    <rPh sb="436" eb="438">
      <t>ルイジ</t>
    </rPh>
    <rPh sb="438" eb="440">
      <t>ダンタイ</t>
    </rPh>
    <rPh sb="441" eb="443">
      <t>ヒカク</t>
    </rPh>
    <rPh sb="446" eb="449">
      <t>テイスイジュン</t>
    </rPh>
    <rPh sb="454" eb="456">
      <t>ケンセツ</t>
    </rPh>
    <rPh sb="456" eb="458">
      <t>トウジ</t>
    </rPh>
    <rPh sb="459" eb="461">
      <t>カダイ</t>
    </rPh>
    <rPh sb="462" eb="464">
      <t>シヨウ</t>
    </rPh>
    <rPh sb="465" eb="467">
      <t>ヨウイン</t>
    </rPh>
    <rPh sb="468" eb="469">
      <t>カンガ</t>
    </rPh>
    <rPh sb="477" eb="480">
      <t>カンコウチ</t>
    </rPh>
    <rPh sb="480" eb="482">
      <t>トクユウ</t>
    </rPh>
    <rPh sb="483" eb="485">
      <t>リュウニュウ</t>
    </rPh>
    <rPh sb="485" eb="487">
      <t>スイリョウ</t>
    </rPh>
    <rPh sb="488" eb="490">
      <t>ヘンドウ</t>
    </rPh>
    <rPh sb="492" eb="494">
      <t>タイオウ</t>
    </rPh>
    <rPh sb="496" eb="498">
      <t>ヒツヨウ</t>
    </rPh>
    <rPh sb="505" eb="508">
      <t>スイセンカ</t>
    </rPh>
    <rPh sb="508" eb="509">
      <t>リツ</t>
    </rPh>
    <rPh sb="512" eb="514">
      <t>ショリ</t>
    </rPh>
    <rPh sb="514" eb="517">
      <t>クイキナイ</t>
    </rPh>
    <rPh sb="518" eb="521">
      <t>スイセンカ</t>
    </rPh>
    <rPh sb="521" eb="522">
      <t>リツ</t>
    </rPh>
    <rPh sb="525" eb="527">
      <t>ドウリツ</t>
    </rPh>
    <rPh sb="528" eb="530">
      <t>スイイ</t>
    </rPh>
    <rPh sb="537" eb="539">
      <t>コンゴ</t>
    </rPh>
    <rPh sb="540" eb="542">
      <t>コベツ</t>
    </rPh>
    <rPh sb="543" eb="545">
      <t>セツゾク</t>
    </rPh>
    <rPh sb="545" eb="547">
      <t>ヨウセイ</t>
    </rPh>
    <rPh sb="547" eb="548">
      <t>トウ</t>
    </rPh>
    <rPh sb="549" eb="551">
      <t>ヒツヨウ</t>
    </rPh>
    <rPh sb="552" eb="553">
      <t>カンガ</t>
    </rPh>
    <phoneticPr fontId="4"/>
  </si>
  <si>
    <t>　類似団体と比較すると高水準で推移している。今後も計画的に更新工事等を進めて行く。
　また施設の老朽化が著しく、平成27年度より下水処理場再構築事業に着手している。平成29年度に長寿命化計画を策定し、平成30年度には経営戦略を策定予定である。</t>
    <rPh sb="1" eb="3">
      <t>ルイジ</t>
    </rPh>
    <rPh sb="3" eb="5">
      <t>ダンタイ</t>
    </rPh>
    <rPh sb="6" eb="8">
      <t>ヒカク</t>
    </rPh>
    <rPh sb="11" eb="12">
      <t>タカ</t>
    </rPh>
    <rPh sb="12" eb="14">
      <t>スイジュン</t>
    </rPh>
    <rPh sb="15" eb="17">
      <t>スイイ</t>
    </rPh>
    <rPh sb="22" eb="24">
      <t>コンゴ</t>
    </rPh>
    <rPh sb="25" eb="28">
      <t>ケイカクテキ</t>
    </rPh>
    <rPh sb="29" eb="31">
      <t>コウシン</t>
    </rPh>
    <rPh sb="31" eb="33">
      <t>コウジ</t>
    </rPh>
    <rPh sb="33" eb="34">
      <t>トウ</t>
    </rPh>
    <rPh sb="35" eb="36">
      <t>スス</t>
    </rPh>
    <rPh sb="38" eb="39">
      <t>イ</t>
    </rPh>
    <rPh sb="45" eb="47">
      <t>シセツ</t>
    </rPh>
    <rPh sb="48" eb="51">
      <t>ロウキュウカ</t>
    </rPh>
    <rPh sb="52" eb="53">
      <t>イチジル</t>
    </rPh>
    <rPh sb="56" eb="58">
      <t>ヘイセイ</t>
    </rPh>
    <rPh sb="60" eb="61">
      <t>ネン</t>
    </rPh>
    <rPh sb="61" eb="62">
      <t>ド</t>
    </rPh>
    <rPh sb="64" eb="66">
      <t>ゲスイ</t>
    </rPh>
    <rPh sb="66" eb="69">
      <t>ショリジョウ</t>
    </rPh>
    <rPh sb="69" eb="72">
      <t>サイコウチク</t>
    </rPh>
    <rPh sb="72" eb="74">
      <t>ジギョウ</t>
    </rPh>
    <rPh sb="75" eb="77">
      <t>チャクシュ</t>
    </rPh>
    <rPh sb="82" eb="84">
      <t>ヘイセイ</t>
    </rPh>
    <rPh sb="86" eb="88">
      <t>ネンド</t>
    </rPh>
    <rPh sb="89" eb="90">
      <t>チョウ</t>
    </rPh>
    <rPh sb="90" eb="93">
      <t>ジュミョウカ</t>
    </rPh>
    <rPh sb="93" eb="95">
      <t>ケイカク</t>
    </rPh>
    <rPh sb="96" eb="98">
      <t>サクテイ</t>
    </rPh>
    <rPh sb="100" eb="102">
      <t>ヘイセイ</t>
    </rPh>
    <rPh sb="104" eb="105">
      <t>ネン</t>
    </rPh>
    <rPh sb="105" eb="106">
      <t>ド</t>
    </rPh>
    <rPh sb="108" eb="110">
      <t>ケイエイ</t>
    </rPh>
    <rPh sb="110" eb="112">
      <t>センリャク</t>
    </rPh>
    <rPh sb="113" eb="115">
      <t>サクテイ</t>
    </rPh>
    <rPh sb="115" eb="117">
      <t>ヨテイ</t>
    </rPh>
    <phoneticPr fontId="4"/>
  </si>
  <si>
    <t>　経営状況については安定した状態ではあるが、一般会計からの繰入金によるところも大きい。平成30年度以降、再構築事業の起債により繰入金は減る見込みだが、有収水量減少傾向により料金収入の減少も予想されるため、更なる経費削減に努める。今後、起債の償還開始や供用開始後に料金収入で賄っていくために、再度段階を踏んで計画的に料金改定を行い財源確保に努める必要がある。</t>
    <rPh sb="1" eb="3">
      <t>ケイエイ</t>
    </rPh>
    <rPh sb="3" eb="5">
      <t>ジョウキョウ</t>
    </rPh>
    <rPh sb="10" eb="12">
      <t>アンテイ</t>
    </rPh>
    <rPh sb="14" eb="16">
      <t>ジョウタイ</t>
    </rPh>
    <rPh sb="22" eb="24">
      <t>イッパン</t>
    </rPh>
    <rPh sb="24" eb="26">
      <t>カイケイ</t>
    </rPh>
    <rPh sb="29" eb="31">
      <t>クリイレ</t>
    </rPh>
    <rPh sb="31" eb="32">
      <t>キン</t>
    </rPh>
    <rPh sb="39" eb="40">
      <t>オオ</t>
    </rPh>
    <rPh sb="43" eb="45">
      <t>ヘイセイ</t>
    </rPh>
    <rPh sb="47" eb="48">
      <t>ネン</t>
    </rPh>
    <rPh sb="48" eb="49">
      <t>ド</t>
    </rPh>
    <rPh sb="49" eb="51">
      <t>イコウ</t>
    </rPh>
    <rPh sb="52" eb="55">
      <t>サイコウチク</t>
    </rPh>
    <rPh sb="55" eb="57">
      <t>ジギョウ</t>
    </rPh>
    <rPh sb="58" eb="60">
      <t>キサイ</t>
    </rPh>
    <rPh sb="63" eb="65">
      <t>クリイレ</t>
    </rPh>
    <rPh sb="65" eb="66">
      <t>キン</t>
    </rPh>
    <rPh sb="67" eb="68">
      <t>ヘ</t>
    </rPh>
    <rPh sb="69" eb="71">
      <t>ミコ</t>
    </rPh>
    <rPh sb="75" eb="77">
      <t>ユウシュウ</t>
    </rPh>
    <rPh sb="77" eb="79">
      <t>スイリョウ</t>
    </rPh>
    <rPh sb="79" eb="81">
      <t>ゲンショウ</t>
    </rPh>
    <rPh sb="81" eb="83">
      <t>ケイコウ</t>
    </rPh>
    <rPh sb="86" eb="88">
      <t>リョウキン</t>
    </rPh>
    <rPh sb="88" eb="90">
      <t>シュウニュウ</t>
    </rPh>
    <rPh sb="91" eb="93">
      <t>ゲンショウ</t>
    </rPh>
    <rPh sb="94" eb="96">
      <t>ヨソウ</t>
    </rPh>
    <rPh sb="102" eb="103">
      <t>サラ</t>
    </rPh>
    <rPh sb="105" eb="107">
      <t>ケイヒ</t>
    </rPh>
    <rPh sb="107" eb="109">
      <t>サクゲン</t>
    </rPh>
    <rPh sb="110" eb="111">
      <t>ツト</t>
    </rPh>
    <rPh sb="114" eb="116">
      <t>コンゴ</t>
    </rPh>
    <rPh sb="117" eb="119">
      <t>キサイ</t>
    </rPh>
    <rPh sb="120" eb="122">
      <t>ショウカン</t>
    </rPh>
    <rPh sb="122" eb="124">
      <t>カイシ</t>
    </rPh>
    <rPh sb="125" eb="127">
      <t>キョウヨウ</t>
    </rPh>
    <rPh sb="127" eb="130">
      <t>カイシゴ</t>
    </rPh>
    <rPh sb="131" eb="133">
      <t>リョウキン</t>
    </rPh>
    <rPh sb="133" eb="135">
      <t>シュウニュウ</t>
    </rPh>
    <rPh sb="136" eb="137">
      <t>マカナ</t>
    </rPh>
    <rPh sb="145" eb="147">
      <t>サイド</t>
    </rPh>
    <rPh sb="147" eb="149">
      <t>ダンカイ</t>
    </rPh>
    <rPh sb="150" eb="151">
      <t>フ</t>
    </rPh>
    <rPh sb="153" eb="156">
      <t>ケイカクテキ</t>
    </rPh>
    <rPh sb="157" eb="159">
      <t>リョウキン</t>
    </rPh>
    <rPh sb="159" eb="161">
      <t>カイテイ</t>
    </rPh>
    <rPh sb="162" eb="163">
      <t>オコナ</t>
    </rPh>
    <rPh sb="164" eb="166">
      <t>ザイゲン</t>
    </rPh>
    <rPh sb="166" eb="168">
      <t>カクホ</t>
    </rPh>
    <rPh sb="169" eb="170">
      <t>ツト</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</si>
</sst>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0.21</c:v>
                </c:pt>
                <c:pt idx="1">
                  <c:v>0.15</c:v>
                </c:pt>
                <c:pt idx="2">
                  <c:v>0.45</c:v>
                </c:pt>
                <c:pt idx="3">
                  <c:v>0.67</c:v>
                </c:pt>
                <c:pt idx="4">
                  <c:v>0.64</c:v>
                </c:pt>
              </c:numCache>
            </c:numRef>
          </c:val>
          <c:extLst xmlns:c16r2="http://schemas.microsoft.com/office/drawing/2015/06/chart">
            <c:ext xmlns:c16="http://schemas.microsoft.com/office/drawing/2014/chart" uri="{C3380CC4-5D6E-409C-BE32-E72D297353CC}">
              <c16:uniqueId val="{00000000-D431-4CBE-82B3-1562BA6325C0}"/>
            </c:ext>
          </c:extLst>
        </c:ser>
        <c:dLbls>
          <c:showLegendKey val="0"/>
          <c:showVal val="0"/>
          <c:showCatName val="0"/>
          <c:showSerName val="0"/>
          <c:showPercent val="0"/>
          <c:showBubbleSize val="0"/>
        </c:dLbls>
        <c:gapWidth val="150"/>
        <c:axId val="355151488"/>
        <c:axId val="35515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0.12</c:v>
                </c:pt>
                <c:pt idx="2">
                  <c:v>0.14000000000000001</c:v>
                </c:pt>
                <c:pt idx="3">
                  <c:v>0.16</c:v>
                </c:pt>
                <c:pt idx="4">
                  <c:v>0.15</c:v>
                </c:pt>
              </c:numCache>
            </c:numRef>
          </c:val>
          <c:smooth val="0"/>
          <c:extLst xmlns:c16r2="http://schemas.microsoft.com/office/drawing/2015/06/chart">
            <c:ext xmlns:c16="http://schemas.microsoft.com/office/drawing/2014/chart" uri="{C3380CC4-5D6E-409C-BE32-E72D297353CC}">
              <c16:uniqueId val="{00000001-D431-4CBE-82B3-1562BA6325C0}"/>
            </c:ext>
          </c:extLst>
        </c:ser>
        <c:dLbls>
          <c:showLegendKey val="0"/>
          <c:showVal val="0"/>
          <c:showCatName val="0"/>
          <c:showSerName val="0"/>
          <c:showPercent val="0"/>
          <c:showBubbleSize val="0"/>
        </c:dLbls>
        <c:marker val="1"/>
        <c:smooth val="0"/>
        <c:axId val="355151488"/>
        <c:axId val="355151880"/>
      </c:lineChart>
      <c:dateAx>
        <c:axId val="355151488"/>
        <c:scaling>
          <c:orientation val="minMax"/>
        </c:scaling>
        <c:delete val="1"/>
        <c:axPos val="b"/>
        <c:numFmt formatCode="ge" sourceLinked="1"/>
        <c:majorTickMark val="none"/>
        <c:minorTickMark val="none"/>
        <c:tickLblPos val="none"/>
        <c:crossAx val="355151880"/>
        <c:crosses val="autoZero"/>
        <c:auto val="1"/>
        <c:lblOffset val="100"/>
        <c:baseTimeUnit val="years"/>
      </c:dateAx>
      <c:valAx>
        <c:axId val="35515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30.39</c:v>
                </c:pt>
                <c:pt idx="1">
                  <c:v>39.61</c:v>
                </c:pt>
                <c:pt idx="2">
                  <c:v>46.93</c:v>
                </c:pt>
                <c:pt idx="3">
                  <c:v>26.99</c:v>
                </c:pt>
                <c:pt idx="4">
                  <c:v>33.659999999999997</c:v>
                </c:pt>
              </c:numCache>
            </c:numRef>
          </c:val>
          <c:extLst xmlns:c16r2="http://schemas.microsoft.com/office/drawing/2015/06/chart">
            <c:ext xmlns:c16="http://schemas.microsoft.com/office/drawing/2014/chart" uri="{C3380CC4-5D6E-409C-BE32-E72D297353CC}">
              <c16:uniqueId val="{00000000-4985-4635-8B8C-6A2120FBBCBD}"/>
            </c:ext>
          </c:extLst>
        </c:ser>
        <c:dLbls>
          <c:showLegendKey val="0"/>
          <c:showVal val="0"/>
          <c:showCatName val="0"/>
          <c:showSerName val="0"/>
          <c:showPercent val="0"/>
          <c:showBubbleSize val="0"/>
        </c:dLbls>
        <c:gapWidth val="150"/>
        <c:axId val="454861504"/>
        <c:axId val="45486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53.69</c:v>
                </c:pt>
                <c:pt idx="1">
                  <c:v>62.25</c:v>
                </c:pt>
                <c:pt idx="2">
                  <c:v>58.04</c:v>
                </c:pt>
                <c:pt idx="3">
                  <c:v>55.58</c:v>
                </c:pt>
                <c:pt idx="4">
                  <c:v>54.05</c:v>
                </c:pt>
              </c:numCache>
            </c:numRef>
          </c:val>
          <c:smooth val="0"/>
          <c:extLst xmlns:c16r2="http://schemas.microsoft.com/office/drawing/2015/06/chart">
            <c:ext xmlns:c16="http://schemas.microsoft.com/office/drawing/2014/chart" uri="{C3380CC4-5D6E-409C-BE32-E72D297353CC}">
              <c16:uniqueId val="{00000001-4985-4635-8B8C-6A2120FBBCBD}"/>
            </c:ext>
          </c:extLst>
        </c:ser>
        <c:dLbls>
          <c:showLegendKey val="0"/>
          <c:showVal val="0"/>
          <c:showCatName val="0"/>
          <c:showSerName val="0"/>
          <c:showPercent val="0"/>
          <c:showBubbleSize val="0"/>
        </c:dLbls>
        <c:marker val="1"/>
        <c:smooth val="0"/>
        <c:axId val="454861504"/>
        <c:axId val="454861896"/>
      </c:lineChart>
      <c:dateAx>
        <c:axId val="454861504"/>
        <c:scaling>
          <c:orientation val="minMax"/>
        </c:scaling>
        <c:delete val="1"/>
        <c:axPos val="b"/>
        <c:numFmt formatCode="ge" sourceLinked="1"/>
        <c:majorTickMark val="none"/>
        <c:minorTickMark val="none"/>
        <c:tickLblPos val="none"/>
        <c:crossAx val="454861896"/>
        <c:crosses val="autoZero"/>
        <c:auto val="1"/>
        <c:lblOffset val="100"/>
        <c:baseTimeUnit val="years"/>
      </c:dateAx>
      <c:valAx>
        <c:axId val="45486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99.52</c:v>
                </c:pt>
                <c:pt idx="1">
                  <c:v>99.53</c:v>
                </c:pt>
                <c:pt idx="2">
                  <c:v>99.52</c:v>
                </c:pt>
                <c:pt idx="3">
                  <c:v>99.54</c:v>
                </c:pt>
                <c:pt idx="4">
                  <c:v>99.58</c:v>
                </c:pt>
              </c:numCache>
            </c:numRef>
          </c:val>
          <c:extLst xmlns:c16r2="http://schemas.microsoft.com/office/drawing/2015/06/chart">
            <c:ext xmlns:c16="http://schemas.microsoft.com/office/drawing/2014/chart" uri="{C3380CC4-5D6E-409C-BE32-E72D297353CC}">
              <c16:uniqueId val="{00000000-0334-4225-9B1B-E43E7E197265}"/>
            </c:ext>
          </c:extLst>
        </c:ser>
        <c:dLbls>
          <c:showLegendKey val="0"/>
          <c:showVal val="0"/>
          <c:showCatName val="0"/>
          <c:showSerName val="0"/>
          <c:showPercent val="0"/>
          <c:showBubbleSize val="0"/>
        </c:dLbls>
        <c:gapWidth val="150"/>
        <c:axId val="454863072"/>
        <c:axId val="45486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92.98</c:v>
                </c:pt>
                <c:pt idx="2">
                  <c:v>93.94</c:v>
                </c:pt>
                <c:pt idx="3">
                  <c:v>93.1</c:v>
                </c:pt>
                <c:pt idx="4">
                  <c:v>92.88</c:v>
                </c:pt>
              </c:numCache>
            </c:numRef>
          </c:val>
          <c:smooth val="0"/>
          <c:extLst xmlns:c16r2="http://schemas.microsoft.com/office/drawing/2015/06/chart">
            <c:ext xmlns:c16="http://schemas.microsoft.com/office/drawing/2014/chart" uri="{C3380CC4-5D6E-409C-BE32-E72D297353CC}">
              <c16:uniqueId val="{00000001-0334-4225-9B1B-E43E7E197265}"/>
            </c:ext>
          </c:extLst>
        </c:ser>
        <c:dLbls>
          <c:showLegendKey val="0"/>
          <c:showVal val="0"/>
          <c:showCatName val="0"/>
          <c:showSerName val="0"/>
          <c:showPercent val="0"/>
          <c:showBubbleSize val="0"/>
        </c:dLbls>
        <c:marker val="1"/>
        <c:smooth val="0"/>
        <c:axId val="454863072"/>
        <c:axId val="454863464"/>
      </c:lineChart>
      <c:dateAx>
        <c:axId val="454863072"/>
        <c:scaling>
          <c:orientation val="minMax"/>
        </c:scaling>
        <c:delete val="1"/>
        <c:axPos val="b"/>
        <c:numFmt formatCode="ge" sourceLinked="1"/>
        <c:majorTickMark val="none"/>
        <c:minorTickMark val="none"/>
        <c:tickLblPos val="none"/>
        <c:crossAx val="454863464"/>
        <c:crosses val="autoZero"/>
        <c:auto val="1"/>
        <c:lblOffset val="100"/>
        <c:baseTimeUnit val="years"/>
      </c:dateAx>
      <c:valAx>
        <c:axId val="45486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101.39</c:v>
                </c:pt>
                <c:pt idx="1">
                  <c:v>115.11</c:v>
                </c:pt>
                <c:pt idx="2">
                  <c:v>126.08</c:v>
                </c:pt>
                <c:pt idx="3">
                  <c:v>120.69</c:v>
                </c:pt>
                <c:pt idx="4">
                  <c:v>163.82</c:v>
                </c:pt>
              </c:numCache>
            </c:numRef>
          </c:val>
          <c:extLst xmlns:c16r2="http://schemas.microsoft.com/office/drawing/2015/06/chart">
            <c:ext xmlns:c16="http://schemas.microsoft.com/office/drawing/2014/chart" uri="{C3380CC4-5D6E-409C-BE32-E72D297353CC}">
              <c16:uniqueId val="{00000000-6314-45EB-9CEA-60AD30EEC7B3}"/>
            </c:ext>
          </c:extLst>
        </c:ser>
        <c:dLbls>
          <c:showLegendKey val="0"/>
          <c:showVal val="0"/>
          <c:showCatName val="0"/>
          <c:showSerName val="0"/>
          <c:showPercent val="0"/>
          <c:showBubbleSize val="0"/>
        </c:dLbls>
        <c:gapWidth val="150"/>
        <c:axId val="355153056"/>
        <c:axId val="35515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14-45EB-9CEA-60AD30EEC7B3}"/>
            </c:ext>
          </c:extLst>
        </c:ser>
        <c:dLbls>
          <c:showLegendKey val="0"/>
          <c:showVal val="0"/>
          <c:showCatName val="0"/>
          <c:showSerName val="0"/>
          <c:showPercent val="0"/>
          <c:showBubbleSize val="0"/>
        </c:dLbls>
        <c:marker val="1"/>
        <c:smooth val="0"/>
        <c:axId val="355153056"/>
        <c:axId val="355153448"/>
      </c:lineChart>
      <c:dateAx>
        <c:axId val="355153056"/>
        <c:scaling>
          <c:orientation val="minMax"/>
        </c:scaling>
        <c:delete val="1"/>
        <c:axPos val="b"/>
        <c:numFmt formatCode="ge" sourceLinked="1"/>
        <c:majorTickMark val="none"/>
        <c:minorTickMark val="none"/>
        <c:tickLblPos val="none"/>
        <c:crossAx val="355153448"/>
        <c:crosses val="autoZero"/>
        <c:auto val="1"/>
        <c:lblOffset val="100"/>
        <c:baseTimeUnit val="years"/>
      </c:dateAx>
      <c:valAx>
        <c:axId val="35515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A5-4812-B06E-68E6324225B3}"/>
            </c:ext>
          </c:extLst>
        </c:ser>
        <c:dLbls>
          <c:showLegendKey val="0"/>
          <c:showVal val="0"/>
          <c:showCatName val="0"/>
          <c:showSerName val="0"/>
          <c:showPercent val="0"/>
          <c:showBubbleSize val="0"/>
        </c:dLbls>
        <c:gapWidth val="150"/>
        <c:axId val="355154624"/>
        <c:axId val="35515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A5-4812-B06E-68E6324225B3}"/>
            </c:ext>
          </c:extLst>
        </c:ser>
        <c:dLbls>
          <c:showLegendKey val="0"/>
          <c:showVal val="0"/>
          <c:showCatName val="0"/>
          <c:showSerName val="0"/>
          <c:showPercent val="0"/>
          <c:showBubbleSize val="0"/>
        </c:dLbls>
        <c:marker val="1"/>
        <c:smooth val="0"/>
        <c:axId val="355154624"/>
        <c:axId val="355155016"/>
      </c:lineChart>
      <c:dateAx>
        <c:axId val="355154624"/>
        <c:scaling>
          <c:orientation val="minMax"/>
        </c:scaling>
        <c:delete val="1"/>
        <c:axPos val="b"/>
        <c:numFmt formatCode="ge" sourceLinked="1"/>
        <c:majorTickMark val="none"/>
        <c:minorTickMark val="none"/>
        <c:tickLblPos val="none"/>
        <c:crossAx val="355155016"/>
        <c:crosses val="autoZero"/>
        <c:auto val="1"/>
        <c:lblOffset val="100"/>
        <c:baseTimeUnit val="years"/>
      </c:dateAx>
      <c:valAx>
        <c:axId val="35515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11-4505-B8C6-0C2E302B0B91}"/>
            </c:ext>
          </c:extLst>
        </c:ser>
        <c:dLbls>
          <c:showLegendKey val="0"/>
          <c:showVal val="0"/>
          <c:showCatName val="0"/>
          <c:showSerName val="0"/>
          <c:showPercent val="0"/>
          <c:showBubbleSize val="0"/>
        </c:dLbls>
        <c:gapWidth val="150"/>
        <c:axId val="355156192"/>
        <c:axId val="35515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11-4505-B8C6-0C2E302B0B91}"/>
            </c:ext>
          </c:extLst>
        </c:ser>
        <c:dLbls>
          <c:showLegendKey val="0"/>
          <c:showVal val="0"/>
          <c:showCatName val="0"/>
          <c:showSerName val="0"/>
          <c:showPercent val="0"/>
          <c:showBubbleSize val="0"/>
        </c:dLbls>
        <c:marker val="1"/>
        <c:smooth val="0"/>
        <c:axId val="355156192"/>
        <c:axId val="355156584"/>
      </c:lineChart>
      <c:dateAx>
        <c:axId val="355156192"/>
        <c:scaling>
          <c:orientation val="minMax"/>
        </c:scaling>
        <c:delete val="1"/>
        <c:axPos val="b"/>
        <c:numFmt formatCode="ge" sourceLinked="1"/>
        <c:majorTickMark val="none"/>
        <c:minorTickMark val="none"/>
        <c:tickLblPos val="none"/>
        <c:crossAx val="355156584"/>
        <c:crosses val="autoZero"/>
        <c:auto val="1"/>
        <c:lblOffset val="100"/>
        <c:baseTimeUnit val="years"/>
      </c:dateAx>
      <c:valAx>
        <c:axId val="35515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31-4206-AE0D-7C6E3C8B853A}"/>
            </c:ext>
          </c:extLst>
        </c:ser>
        <c:dLbls>
          <c:showLegendKey val="0"/>
          <c:showVal val="0"/>
          <c:showCatName val="0"/>
          <c:showSerName val="0"/>
          <c:showPercent val="0"/>
          <c:showBubbleSize val="0"/>
        </c:dLbls>
        <c:gapWidth val="150"/>
        <c:axId val="355157760"/>
        <c:axId val="35515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31-4206-AE0D-7C6E3C8B853A}"/>
            </c:ext>
          </c:extLst>
        </c:ser>
        <c:dLbls>
          <c:showLegendKey val="0"/>
          <c:showVal val="0"/>
          <c:showCatName val="0"/>
          <c:showSerName val="0"/>
          <c:showPercent val="0"/>
          <c:showBubbleSize val="0"/>
        </c:dLbls>
        <c:marker val="1"/>
        <c:smooth val="0"/>
        <c:axId val="355157760"/>
        <c:axId val="355158152"/>
      </c:lineChart>
      <c:dateAx>
        <c:axId val="355157760"/>
        <c:scaling>
          <c:orientation val="minMax"/>
        </c:scaling>
        <c:delete val="1"/>
        <c:axPos val="b"/>
        <c:numFmt formatCode="ge" sourceLinked="1"/>
        <c:majorTickMark val="none"/>
        <c:minorTickMark val="none"/>
        <c:tickLblPos val="none"/>
        <c:crossAx val="355158152"/>
        <c:crosses val="autoZero"/>
        <c:auto val="1"/>
        <c:lblOffset val="100"/>
        <c:baseTimeUnit val="years"/>
      </c:dateAx>
      <c:valAx>
        <c:axId val="35515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D6-41A5-ABB6-D6400B37367A}"/>
            </c:ext>
          </c:extLst>
        </c:ser>
        <c:dLbls>
          <c:showLegendKey val="0"/>
          <c:showVal val="0"/>
          <c:showCatName val="0"/>
          <c:showSerName val="0"/>
          <c:showPercent val="0"/>
          <c:showBubbleSize val="0"/>
        </c:dLbls>
        <c:gapWidth val="150"/>
        <c:axId val="355159328"/>
        <c:axId val="35515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D6-41A5-ABB6-D6400B37367A}"/>
            </c:ext>
          </c:extLst>
        </c:ser>
        <c:dLbls>
          <c:showLegendKey val="0"/>
          <c:showVal val="0"/>
          <c:showCatName val="0"/>
          <c:showSerName val="0"/>
          <c:showPercent val="0"/>
          <c:showBubbleSize val="0"/>
        </c:dLbls>
        <c:marker val="1"/>
        <c:smooth val="0"/>
        <c:axId val="355159328"/>
        <c:axId val="355159720"/>
      </c:lineChart>
      <c:dateAx>
        <c:axId val="355159328"/>
        <c:scaling>
          <c:orientation val="minMax"/>
        </c:scaling>
        <c:delete val="1"/>
        <c:axPos val="b"/>
        <c:numFmt formatCode="ge" sourceLinked="1"/>
        <c:majorTickMark val="none"/>
        <c:minorTickMark val="none"/>
        <c:tickLblPos val="none"/>
        <c:crossAx val="355159720"/>
        <c:crosses val="autoZero"/>
        <c:auto val="1"/>
        <c:lblOffset val="100"/>
        <c:baseTimeUnit val="years"/>
      </c:dateAx>
      <c:valAx>
        <c:axId val="35515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220.24</c:v>
                </c:pt>
                <c:pt idx="1">
                  <c:v>229.09</c:v>
                </c:pt>
                <c:pt idx="2">
                  <c:v>196.16</c:v>
                </c:pt>
                <c:pt idx="3">
                  <c:v>69.05</c:v>
                </c:pt>
                <c:pt idx="4">
                  <c:v>58.49</c:v>
                </c:pt>
              </c:numCache>
            </c:numRef>
          </c:val>
          <c:extLst xmlns:c16r2="http://schemas.microsoft.com/office/drawing/2015/06/chart">
            <c:ext xmlns:c16="http://schemas.microsoft.com/office/drawing/2014/chart" uri="{C3380CC4-5D6E-409C-BE32-E72D297353CC}">
              <c16:uniqueId val="{00000000-E60D-4DF1-911D-E928B70DD539}"/>
            </c:ext>
          </c:extLst>
        </c:ser>
        <c:dLbls>
          <c:showLegendKey val="0"/>
          <c:showVal val="0"/>
          <c:showCatName val="0"/>
          <c:showSerName val="0"/>
          <c:showPercent val="0"/>
          <c:showBubbleSize val="0"/>
        </c:dLbls>
        <c:gapWidth val="150"/>
        <c:axId val="454856800"/>
        <c:axId val="45485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603.13</c:v>
                </c:pt>
                <c:pt idx="1">
                  <c:v>677.82</c:v>
                </c:pt>
                <c:pt idx="2">
                  <c:v>593.23</c:v>
                </c:pt>
                <c:pt idx="3">
                  <c:v>671.97</c:v>
                </c:pt>
                <c:pt idx="4">
                  <c:v>798.84</c:v>
                </c:pt>
              </c:numCache>
            </c:numRef>
          </c:val>
          <c:smooth val="0"/>
          <c:extLst xmlns:c16r2="http://schemas.microsoft.com/office/drawing/2015/06/chart">
            <c:ext xmlns:c16="http://schemas.microsoft.com/office/drawing/2014/chart" uri="{C3380CC4-5D6E-409C-BE32-E72D297353CC}">
              <c16:uniqueId val="{00000001-E60D-4DF1-911D-E928B70DD539}"/>
            </c:ext>
          </c:extLst>
        </c:ser>
        <c:dLbls>
          <c:showLegendKey val="0"/>
          <c:showVal val="0"/>
          <c:showCatName val="0"/>
          <c:showSerName val="0"/>
          <c:showPercent val="0"/>
          <c:showBubbleSize val="0"/>
        </c:dLbls>
        <c:marker val="1"/>
        <c:smooth val="0"/>
        <c:axId val="454856800"/>
        <c:axId val="454857192"/>
      </c:lineChart>
      <c:dateAx>
        <c:axId val="454856800"/>
        <c:scaling>
          <c:orientation val="minMax"/>
        </c:scaling>
        <c:delete val="1"/>
        <c:axPos val="b"/>
        <c:numFmt formatCode="ge" sourceLinked="1"/>
        <c:majorTickMark val="none"/>
        <c:minorTickMark val="none"/>
        <c:tickLblPos val="none"/>
        <c:crossAx val="454857192"/>
        <c:crosses val="autoZero"/>
        <c:auto val="1"/>
        <c:lblOffset val="100"/>
        <c:baseTimeUnit val="years"/>
      </c:dateAx>
      <c:valAx>
        <c:axId val="45485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99.96</c:v>
                </c:pt>
                <c:pt idx="1">
                  <c:v>111.35</c:v>
                </c:pt>
                <c:pt idx="2">
                  <c:v>122.28</c:v>
                </c:pt>
                <c:pt idx="3">
                  <c:v>113.4</c:v>
                </c:pt>
                <c:pt idx="4">
                  <c:v>170.47</c:v>
                </c:pt>
              </c:numCache>
            </c:numRef>
          </c:val>
          <c:extLst xmlns:c16r2="http://schemas.microsoft.com/office/drawing/2015/06/chart">
            <c:ext xmlns:c16="http://schemas.microsoft.com/office/drawing/2014/chart" uri="{C3380CC4-5D6E-409C-BE32-E72D297353CC}">
              <c16:uniqueId val="{00000000-EDE4-4FA0-9521-0DC604E23DB6}"/>
            </c:ext>
          </c:extLst>
        </c:ser>
        <c:dLbls>
          <c:showLegendKey val="0"/>
          <c:showVal val="0"/>
          <c:showCatName val="0"/>
          <c:showSerName val="0"/>
          <c:showPercent val="0"/>
          <c:showBubbleSize val="0"/>
        </c:dLbls>
        <c:gapWidth val="150"/>
        <c:axId val="454858368"/>
        <c:axId val="45485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81.81</c:v>
                </c:pt>
                <c:pt idx="1">
                  <c:v>78.510000000000005</c:v>
                </c:pt>
                <c:pt idx="2">
                  <c:v>86.48</c:v>
                </c:pt>
                <c:pt idx="3">
                  <c:v>86.34</c:v>
                </c:pt>
                <c:pt idx="4">
                  <c:v>86.85</c:v>
                </c:pt>
              </c:numCache>
            </c:numRef>
          </c:val>
          <c:smooth val="0"/>
          <c:extLst xmlns:c16r2="http://schemas.microsoft.com/office/drawing/2015/06/chart">
            <c:ext xmlns:c16="http://schemas.microsoft.com/office/drawing/2014/chart" uri="{C3380CC4-5D6E-409C-BE32-E72D297353CC}">
              <c16:uniqueId val="{00000001-EDE4-4FA0-9521-0DC604E23DB6}"/>
            </c:ext>
          </c:extLst>
        </c:ser>
        <c:dLbls>
          <c:showLegendKey val="0"/>
          <c:showVal val="0"/>
          <c:showCatName val="0"/>
          <c:showSerName val="0"/>
          <c:showPercent val="0"/>
          <c:showBubbleSize val="0"/>
        </c:dLbls>
        <c:marker val="1"/>
        <c:smooth val="0"/>
        <c:axId val="454858368"/>
        <c:axId val="454858760"/>
      </c:lineChart>
      <c:dateAx>
        <c:axId val="454858368"/>
        <c:scaling>
          <c:orientation val="minMax"/>
        </c:scaling>
        <c:delete val="1"/>
        <c:axPos val="b"/>
        <c:numFmt formatCode="ge" sourceLinked="1"/>
        <c:majorTickMark val="none"/>
        <c:minorTickMark val="none"/>
        <c:tickLblPos val="none"/>
        <c:crossAx val="454858760"/>
        <c:crosses val="autoZero"/>
        <c:auto val="1"/>
        <c:lblOffset val="100"/>
        <c:baseTimeUnit val="years"/>
      </c:dateAx>
      <c:valAx>
        <c:axId val="45485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83.87</c:v>
                </c:pt>
                <c:pt idx="1">
                  <c:v>77.45</c:v>
                </c:pt>
                <c:pt idx="2">
                  <c:v>76.3</c:v>
                </c:pt>
                <c:pt idx="3">
                  <c:v>87.96</c:v>
                </c:pt>
                <c:pt idx="4">
                  <c:v>63.54</c:v>
                </c:pt>
              </c:numCache>
            </c:numRef>
          </c:val>
          <c:extLst xmlns:c16r2="http://schemas.microsoft.com/office/drawing/2015/06/chart">
            <c:ext xmlns:c16="http://schemas.microsoft.com/office/drawing/2014/chart" uri="{C3380CC4-5D6E-409C-BE32-E72D297353CC}">
              <c16:uniqueId val="{00000000-CFFA-4E54-95C4-ECF05017EFCD}"/>
            </c:ext>
          </c:extLst>
        </c:ser>
        <c:dLbls>
          <c:showLegendKey val="0"/>
          <c:showVal val="0"/>
          <c:showCatName val="0"/>
          <c:showSerName val="0"/>
          <c:showPercent val="0"/>
          <c:showBubbleSize val="0"/>
        </c:dLbls>
        <c:gapWidth val="150"/>
        <c:axId val="454859936"/>
        <c:axId val="45486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154.86000000000001</c:v>
                </c:pt>
                <c:pt idx="1">
                  <c:v>171.02</c:v>
                </c:pt>
                <c:pt idx="2">
                  <c:v>174.38</c:v>
                </c:pt>
                <c:pt idx="3">
                  <c:v>175.12</c:v>
                </c:pt>
                <c:pt idx="4">
                  <c:v>177.15</c:v>
                </c:pt>
              </c:numCache>
            </c:numRef>
          </c:val>
          <c:smooth val="0"/>
          <c:extLst xmlns:c16r2="http://schemas.microsoft.com/office/drawing/2015/06/chart">
            <c:ext xmlns:c16="http://schemas.microsoft.com/office/drawing/2014/chart" uri="{C3380CC4-5D6E-409C-BE32-E72D297353CC}">
              <c16:uniqueId val="{00000001-CFFA-4E54-95C4-ECF05017EFCD}"/>
            </c:ext>
          </c:extLst>
        </c:ser>
        <c:dLbls>
          <c:showLegendKey val="0"/>
          <c:showVal val="0"/>
          <c:showCatName val="0"/>
          <c:showSerName val="0"/>
          <c:showPercent val="0"/>
          <c:showBubbleSize val="0"/>
        </c:dLbls>
        <c:marker val="1"/>
        <c:smooth val="0"/>
        <c:axId val="454859936"/>
        <c:axId val="454860328"/>
      </c:lineChart>
      <c:dateAx>
        <c:axId val="454859936"/>
        <c:scaling>
          <c:orientation val="minMax"/>
        </c:scaling>
        <c:delete val="1"/>
        <c:axPos val="b"/>
        <c:numFmt formatCode="ge" sourceLinked="1"/>
        <c:majorTickMark val="none"/>
        <c:minorTickMark val="none"/>
        <c:tickLblPos val="none"/>
        <c:crossAx val="454860328"/>
        <c:crosses val="autoZero"/>
        <c:auto val="1"/>
        <c:lblOffset val="100"/>
        <c:baseTimeUnit val="years"/>
      </c:dateAx>
      <c:valAx>
        <c:axId val="45486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6" zoomScaleNormal="100" workbookViewId="0">
      <selection activeCell="BO87" sqref="BO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草津町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6">
        <f>データ!S6</f>
        <v>6498</v>
      </c>
      <c r="AM8" s="66"/>
      <c r="AN8" s="66"/>
      <c r="AO8" s="66"/>
      <c r="AP8" s="66"/>
      <c r="AQ8" s="66"/>
      <c r="AR8" s="66"/>
      <c r="AS8" s="66"/>
      <c r="AT8" s="65">
        <f>データ!T6</f>
        <v>49.75</v>
      </c>
      <c r="AU8" s="65"/>
      <c r="AV8" s="65"/>
      <c r="AW8" s="65"/>
      <c r="AX8" s="65"/>
      <c r="AY8" s="65"/>
      <c r="AZ8" s="65"/>
      <c r="BA8" s="65"/>
      <c r="BB8" s="65">
        <f>データ!U6</f>
        <v>130.61000000000001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72.86</v>
      </c>
      <c r="Q10" s="65"/>
      <c r="R10" s="65"/>
      <c r="S10" s="65"/>
      <c r="T10" s="65"/>
      <c r="U10" s="65"/>
      <c r="V10" s="65"/>
      <c r="W10" s="65">
        <f>データ!Q6</f>
        <v>136.69</v>
      </c>
      <c r="X10" s="65"/>
      <c r="Y10" s="65"/>
      <c r="Z10" s="65"/>
      <c r="AA10" s="65"/>
      <c r="AB10" s="65"/>
      <c r="AC10" s="65"/>
      <c r="AD10" s="66">
        <f>データ!R6</f>
        <v>1836</v>
      </c>
      <c r="AE10" s="66"/>
      <c r="AF10" s="66"/>
      <c r="AG10" s="66"/>
      <c r="AH10" s="66"/>
      <c r="AI10" s="66"/>
      <c r="AJ10" s="66"/>
      <c r="AK10" s="2"/>
      <c r="AL10" s="66">
        <f>データ!V6</f>
        <v>4725</v>
      </c>
      <c r="AM10" s="66"/>
      <c r="AN10" s="66"/>
      <c r="AO10" s="66"/>
      <c r="AP10" s="66"/>
      <c r="AQ10" s="66"/>
      <c r="AR10" s="66"/>
      <c r="AS10" s="66"/>
      <c r="AT10" s="65">
        <f>データ!W6</f>
        <v>2.44</v>
      </c>
      <c r="AU10" s="65"/>
      <c r="AV10" s="65"/>
      <c r="AW10" s="65"/>
      <c r="AX10" s="65"/>
      <c r="AY10" s="65"/>
      <c r="AZ10" s="65"/>
      <c r="BA10" s="65"/>
      <c r="BB10" s="65">
        <f>データ!X6</f>
        <v>1936.48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50Md9apCGky9WSngGyXeMzmATsa3XK4cx9GlD7atBr4OFOUxkycGko57+4MuQ2eo5nW14GFjlw7Y93Ir60iuTQ==" saltValue="s+wYAO7RzLa9LuTyWWwuk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104264</v>
      </c>
      <c r="D6" s="32">
        <f t="shared" si="3"/>
        <v>47</v>
      </c>
      <c r="E6" s="32">
        <f t="shared" si="3"/>
        <v>17</v>
      </c>
      <c r="F6" s="32">
        <f t="shared" si="3"/>
        <v>1</v>
      </c>
      <c r="G6" s="32">
        <f t="shared" si="3"/>
        <v>0</v>
      </c>
      <c r="H6" s="32" t="str">
        <f t="shared" si="3"/>
        <v>群馬県　草津町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72.86</v>
      </c>
      <c r="Q6" s="33">
        <f t="shared" si="3"/>
        <v>136.69</v>
      </c>
      <c r="R6" s="33">
        <f t="shared" si="3"/>
        <v>1836</v>
      </c>
      <c r="S6" s="33">
        <f t="shared" si="3"/>
        <v>6498</v>
      </c>
      <c r="T6" s="33">
        <f t="shared" si="3"/>
        <v>49.75</v>
      </c>
      <c r="U6" s="33">
        <f t="shared" si="3"/>
        <v>130.61000000000001</v>
      </c>
      <c r="V6" s="33">
        <f t="shared" si="3"/>
        <v>4725</v>
      </c>
      <c r="W6" s="33">
        <f t="shared" si="3"/>
        <v>2.44</v>
      </c>
      <c r="X6" s="33">
        <f t="shared" si="3"/>
        <v>1936.48</v>
      </c>
      <c r="Y6" s="34">
        <f>IF(Y7="",NA(),Y7)</f>
        <v>101.39</v>
      </c>
      <c r="Z6" s="34">
        <f t="shared" ref="Z6:AH6" si="4">IF(Z7="",NA(),Z7)</f>
        <v>115.11</v>
      </c>
      <c r="AA6" s="34">
        <f t="shared" si="4"/>
        <v>126.08</v>
      </c>
      <c r="AB6" s="34">
        <f t="shared" si="4"/>
        <v>120.69</v>
      </c>
      <c r="AC6" s="34">
        <f t="shared" si="4"/>
        <v>163.82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220.24</v>
      </c>
      <c r="BG6" s="34">
        <f t="shared" ref="BG6:BO6" si="7">IF(BG7="",NA(),BG7)</f>
        <v>229.09</v>
      </c>
      <c r="BH6" s="34">
        <f t="shared" si="7"/>
        <v>196.16</v>
      </c>
      <c r="BI6" s="34">
        <f t="shared" si="7"/>
        <v>69.05</v>
      </c>
      <c r="BJ6" s="34">
        <f t="shared" si="7"/>
        <v>58.49</v>
      </c>
      <c r="BK6" s="34">
        <f t="shared" si="7"/>
        <v>603.13</v>
      </c>
      <c r="BL6" s="34">
        <f t="shared" si="7"/>
        <v>677.82</v>
      </c>
      <c r="BM6" s="34">
        <f t="shared" si="7"/>
        <v>593.23</v>
      </c>
      <c r="BN6" s="34">
        <f t="shared" si="7"/>
        <v>671.97</v>
      </c>
      <c r="BO6" s="34">
        <f t="shared" si="7"/>
        <v>798.84</v>
      </c>
      <c r="BP6" s="33" t="str">
        <f>IF(BP7="","",IF(BP7="-","【-】","【"&amp;SUBSTITUTE(TEXT(BP7,"#,##0.00"),"-","△")&amp;"】"))</f>
        <v>【707.33】</v>
      </c>
      <c r="BQ6" s="34">
        <f>IF(BQ7="",NA(),BQ7)</f>
        <v>99.96</v>
      </c>
      <c r="BR6" s="34">
        <f t="shared" ref="BR6:BZ6" si="8">IF(BR7="",NA(),BR7)</f>
        <v>111.35</v>
      </c>
      <c r="BS6" s="34">
        <f t="shared" si="8"/>
        <v>122.28</v>
      </c>
      <c r="BT6" s="34">
        <f t="shared" si="8"/>
        <v>113.4</v>
      </c>
      <c r="BU6" s="34">
        <f t="shared" si="8"/>
        <v>170.47</v>
      </c>
      <c r="BV6" s="34">
        <f t="shared" si="8"/>
        <v>81.81</v>
      </c>
      <c r="BW6" s="34">
        <f t="shared" si="8"/>
        <v>78.510000000000005</v>
      </c>
      <c r="BX6" s="34">
        <f t="shared" si="8"/>
        <v>86.48</v>
      </c>
      <c r="BY6" s="34">
        <f t="shared" si="8"/>
        <v>86.34</v>
      </c>
      <c r="BZ6" s="34">
        <f t="shared" si="8"/>
        <v>86.85</v>
      </c>
      <c r="CA6" s="33" t="str">
        <f>IF(CA7="","",IF(CA7="-","【-】","【"&amp;SUBSTITUTE(TEXT(CA7,"#,##0.00"),"-","△")&amp;"】"))</f>
        <v>【101.26】</v>
      </c>
      <c r="CB6" s="34">
        <f>IF(CB7="",NA(),CB7)</f>
        <v>83.87</v>
      </c>
      <c r="CC6" s="34">
        <f t="shared" ref="CC6:CK6" si="9">IF(CC7="",NA(),CC7)</f>
        <v>77.45</v>
      </c>
      <c r="CD6" s="34">
        <f t="shared" si="9"/>
        <v>76.3</v>
      </c>
      <c r="CE6" s="34">
        <f t="shared" si="9"/>
        <v>87.96</v>
      </c>
      <c r="CF6" s="34">
        <f t="shared" si="9"/>
        <v>63.54</v>
      </c>
      <c r="CG6" s="34">
        <f t="shared" si="9"/>
        <v>154.86000000000001</v>
      </c>
      <c r="CH6" s="34">
        <f t="shared" si="9"/>
        <v>171.02</v>
      </c>
      <c r="CI6" s="34">
        <f t="shared" si="9"/>
        <v>174.38</v>
      </c>
      <c r="CJ6" s="34">
        <f t="shared" si="9"/>
        <v>175.12</v>
      </c>
      <c r="CK6" s="34">
        <f t="shared" si="9"/>
        <v>177.15</v>
      </c>
      <c r="CL6" s="33" t="str">
        <f>IF(CL7="","",IF(CL7="-","【-】","【"&amp;SUBSTITUTE(TEXT(CL7,"#,##0.00"),"-","△")&amp;"】"))</f>
        <v>【136.39】</v>
      </c>
      <c r="CM6" s="34">
        <f>IF(CM7="",NA(),CM7)</f>
        <v>30.39</v>
      </c>
      <c r="CN6" s="34">
        <f t="shared" ref="CN6:CV6" si="10">IF(CN7="",NA(),CN7)</f>
        <v>39.61</v>
      </c>
      <c r="CO6" s="34">
        <f t="shared" si="10"/>
        <v>46.93</v>
      </c>
      <c r="CP6" s="34">
        <f t="shared" si="10"/>
        <v>26.99</v>
      </c>
      <c r="CQ6" s="34">
        <f t="shared" si="10"/>
        <v>33.659999999999997</v>
      </c>
      <c r="CR6" s="34">
        <f t="shared" si="10"/>
        <v>53.69</v>
      </c>
      <c r="CS6" s="34">
        <f t="shared" si="10"/>
        <v>62.25</v>
      </c>
      <c r="CT6" s="34">
        <f t="shared" si="10"/>
        <v>58.04</v>
      </c>
      <c r="CU6" s="34">
        <f t="shared" si="10"/>
        <v>55.58</v>
      </c>
      <c r="CV6" s="34">
        <f t="shared" si="10"/>
        <v>54.05</v>
      </c>
      <c r="CW6" s="33" t="str">
        <f>IF(CW7="","",IF(CW7="-","【-】","【"&amp;SUBSTITUTE(TEXT(CW7,"#,##0.00"),"-","△")&amp;"】"))</f>
        <v>【60.13】</v>
      </c>
      <c r="CX6" s="34">
        <f>IF(CX7="",NA(),CX7)</f>
        <v>99.52</v>
      </c>
      <c r="CY6" s="34">
        <f t="shared" ref="CY6:DG6" si="11">IF(CY7="",NA(),CY7)</f>
        <v>99.53</v>
      </c>
      <c r="CZ6" s="34">
        <f t="shared" si="11"/>
        <v>99.52</v>
      </c>
      <c r="DA6" s="34">
        <f t="shared" si="11"/>
        <v>99.54</v>
      </c>
      <c r="DB6" s="34">
        <f t="shared" si="11"/>
        <v>99.58</v>
      </c>
      <c r="DC6" s="34">
        <f t="shared" si="11"/>
        <v>92.44</v>
      </c>
      <c r="DD6" s="34">
        <f t="shared" si="11"/>
        <v>92.98</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0.21</v>
      </c>
      <c r="EF6" s="34">
        <f t="shared" ref="EF6:EN6" si="14">IF(EF7="",NA(),EF7)</f>
        <v>0.15</v>
      </c>
      <c r="EG6" s="34">
        <f t="shared" si="14"/>
        <v>0.45</v>
      </c>
      <c r="EH6" s="34">
        <f t="shared" si="14"/>
        <v>0.67</v>
      </c>
      <c r="EI6" s="34">
        <f t="shared" si="14"/>
        <v>0.64</v>
      </c>
      <c r="EJ6" s="34">
        <f t="shared" si="14"/>
        <v>0.15</v>
      </c>
      <c r="EK6" s="34">
        <f t="shared" si="14"/>
        <v>0.12</v>
      </c>
      <c r="EL6" s="34">
        <f t="shared" si="14"/>
        <v>0.14000000000000001</v>
      </c>
      <c r="EM6" s="34">
        <f t="shared" si="14"/>
        <v>0.16</v>
      </c>
      <c r="EN6" s="34">
        <f t="shared" si="14"/>
        <v>0.15</v>
      </c>
      <c r="EO6" s="33" t="str">
        <f>IF(EO7="","",IF(EO7="-","【-】","【"&amp;SUBSTITUTE(TEXT(EO7,"#,##0.00"),"-","△")&amp;"】"))</f>
        <v>【0.23】</v>
      </c>
    </row>
    <row r="7" spans="1:145" s="35" customFormat="1" x14ac:dyDescent="0.15">
      <c r="A7" s="27"/>
      <c r="B7" s="36">
        <v>2017</v>
      </c>
      <c r="C7" s="36">
        <v>104264</v>
      </c>
      <c r="D7" s="36">
        <v>47</v>
      </c>
      <c r="E7" s="36">
        <v>17</v>
      </c>
      <c r="F7" s="36">
        <v>1</v>
      </c>
      <c r="G7" s="36">
        <v>0</v>
      </c>
      <c r="H7" s="36" t="s">
        <v>110</v>
      </c>
      <c r="I7" s="36" t="s">
        <v>111</v>
      </c>
      <c r="J7" s="36" t="s">
        <v>112</v>
      </c>
      <c r="K7" s="36" t="s">
        <v>113</v>
      </c>
      <c r="L7" s="36" t="s">
        <v>114</v>
      </c>
      <c r="M7" s="36" t="s">
        <v>115</v>
      </c>
      <c r="N7" s="37" t="s">
        <v>116</v>
      </c>
      <c r="O7" s="37" t="s">
        <v>117</v>
      </c>
      <c r="P7" s="37">
        <v>72.86</v>
      </c>
      <c r="Q7" s="37">
        <v>136.69</v>
      </c>
      <c r="R7" s="37">
        <v>1836</v>
      </c>
      <c r="S7" s="37">
        <v>6498</v>
      </c>
      <c r="T7" s="37">
        <v>49.75</v>
      </c>
      <c r="U7" s="37">
        <v>130.61000000000001</v>
      </c>
      <c r="V7" s="37">
        <v>4725</v>
      </c>
      <c r="W7" s="37">
        <v>2.44</v>
      </c>
      <c r="X7" s="37">
        <v>1936.48</v>
      </c>
      <c r="Y7" s="37">
        <v>101.39</v>
      </c>
      <c r="Z7" s="37">
        <v>115.11</v>
      </c>
      <c r="AA7" s="37">
        <v>126.08</v>
      </c>
      <c r="AB7" s="37">
        <v>120.69</v>
      </c>
      <c r="AC7" s="37">
        <v>163.82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220.24</v>
      </c>
      <c r="BG7" s="37">
        <v>229.09</v>
      </c>
      <c r="BH7" s="37">
        <v>196.16</v>
      </c>
      <c r="BI7" s="37">
        <v>69.05</v>
      </c>
      <c r="BJ7" s="37">
        <v>58.49</v>
      </c>
      <c r="BK7" s="37">
        <v>603.13</v>
      </c>
      <c r="BL7" s="37">
        <v>677.82</v>
      </c>
      <c r="BM7" s="37">
        <v>593.23</v>
      </c>
      <c r="BN7" s="37">
        <v>671.97</v>
      </c>
      <c r="BO7" s="37">
        <v>798.84</v>
      </c>
      <c r="BP7" s="37">
        <v>707.33</v>
      </c>
      <c r="BQ7" s="37">
        <v>99.96</v>
      </c>
      <c r="BR7" s="37">
        <v>111.35</v>
      </c>
      <c r="BS7" s="37">
        <v>122.28</v>
      </c>
      <c r="BT7" s="37">
        <v>113.4</v>
      </c>
      <c r="BU7" s="37">
        <v>170.47</v>
      </c>
      <c r="BV7" s="37">
        <v>81.81</v>
      </c>
      <c r="BW7" s="37">
        <v>78.510000000000005</v>
      </c>
      <c r="BX7" s="37">
        <v>86.48</v>
      </c>
      <c r="BY7" s="37">
        <v>86.34</v>
      </c>
      <c r="BZ7" s="37">
        <v>86.85</v>
      </c>
      <c r="CA7" s="37">
        <v>101.26</v>
      </c>
      <c r="CB7" s="37">
        <v>83.87</v>
      </c>
      <c r="CC7" s="37">
        <v>77.45</v>
      </c>
      <c r="CD7" s="37">
        <v>76.3</v>
      </c>
      <c r="CE7" s="37">
        <v>87.96</v>
      </c>
      <c r="CF7" s="37">
        <v>63.54</v>
      </c>
      <c r="CG7" s="37">
        <v>154.86000000000001</v>
      </c>
      <c r="CH7" s="37">
        <v>171.02</v>
      </c>
      <c r="CI7" s="37">
        <v>174.38</v>
      </c>
      <c r="CJ7" s="37">
        <v>175.12</v>
      </c>
      <c r="CK7" s="37">
        <v>177.15</v>
      </c>
      <c r="CL7" s="37">
        <v>136.38999999999999</v>
      </c>
      <c r="CM7" s="37">
        <v>30.39</v>
      </c>
      <c r="CN7" s="37">
        <v>39.61</v>
      </c>
      <c r="CO7" s="37">
        <v>46.93</v>
      </c>
      <c r="CP7" s="37">
        <v>26.99</v>
      </c>
      <c r="CQ7" s="37">
        <v>33.659999999999997</v>
      </c>
      <c r="CR7" s="37">
        <v>53.69</v>
      </c>
      <c r="CS7" s="37">
        <v>62.25</v>
      </c>
      <c r="CT7" s="37">
        <v>58.04</v>
      </c>
      <c r="CU7" s="37">
        <v>55.58</v>
      </c>
      <c r="CV7" s="37">
        <v>54.05</v>
      </c>
      <c r="CW7" s="37">
        <v>60.13</v>
      </c>
      <c r="CX7" s="37">
        <v>99.52</v>
      </c>
      <c r="CY7" s="37">
        <v>99.53</v>
      </c>
      <c r="CZ7" s="37">
        <v>99.52</v>
      </c>
      <c r="DA7" s="37">
        <v>99.54</v>
      </c>
      <c r="DB7" s="37">
        <v>99.58</v>
      </c>
      <c r="DC7" s="37">
        <v>92.44</v>
      </c>
      <c r="DD7" s="37">
        <v>92.98</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0.21</v>
      </c>
      <c r="EF7" s="37">
        <v>0.15</v>
      </c>
      <c r="EG7" s="37">
        <v>0.45</v>
      </c>
      <c r="EH7" s="37">
        <v>0.67</v>
      </c>
      <c r="EI7" s="37">
        <v>0.64</v>
      </c>
      <c r="EJ7" s="37">
        <v>0.15</v>
      </c>
      <c r="EK7" s="37">
        <v>0.12</v>
      </c>
      <c r="EL7" s="37">
        <v>0.14000000000000001</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2019-01-18T07:31:26Z</cp:lastPrinted>
  <dcterms:created xsi:type="dcterms:W3CDTF">2018-12-03T09:01:25Z</dcterms:created>
  <dcterms:modified xsi:type="dcterms:W3CDTF">2019-01-18T07:31:40Z</dcterms:modified>
  <cp:category/>
</cp:coreProperties>
</file>