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nas02\総務課\intrasv05_back\山口貴行（神様）\【財政係】\公営企業関係\平成30年度\H31_1_15 公営企業経営比較分析表\2_各課\"/>
    </mc:Choice>
  </mc:AlternateContent>
  <workbookProtection workbookAlgorithmName="SHA-512" workbookHashValue="cxRYgPb00xV78PqwzuEz/hM/VSdI0Lx88JV8L+nPANfZIhApKBuYoS3enVkNjhbxPAvkGXDcm5hrkExX9FzIHQ==" workbookSaltValue="SuWCg200e0bMLKsUOFgbtg==" workbookSpinCount="100000" lockStructure="1"/>
  <bookViews>
    <workbookView xWindow="1035"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<sst xmlns="http://schemas.openxmlformats.org/spreadsheetml/2006/main" count="232" uniqueCount="120">
  <si>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</si>
  <si>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</si>
  <si>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</si>
  <si>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</si>
  <si>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</si>
  <si>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</si>
  <si>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</si>
  <si>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</si>
  <si>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</si>
  <si>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</si>
  <si>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</si>
  <si>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</si>
  <si>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</si>
  <si>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</si>
  <si>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</si>
  <si>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</si>
  <si>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</si>
  <si>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</si>
  <si>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</si>
  <si>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</si>
  <si>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</si>
  <si>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</si>
  <si>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</si>
  <si>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</si>
  <si>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</si>
  <si>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</si>
  <si>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</si>
  <si>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</si>
  <si>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</si>
  <si>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</si>
  <si>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</si>
  <si>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</si>
  <si>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</si>
  <si>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</si>
  <si>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</si>
  <si>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</si>
  <si>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</si>
  <si>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</si>
  <si>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</si>
  <si>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</si>
  <si>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</si>
  <si>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</si>
  <si>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</si>
  <si>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</si>
  <si>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</si>
  <si>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</si>
  <si>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</si>
  <si>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</si>
  <si>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</si>
  <si>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</si>
  <si>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</si>
  <si>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</si>
  <si>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</si>
  <si>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</si>
  <si>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</si>
  <si>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</si>
  <si>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</si>
  <si>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</si>
  <si>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</si>
  <si>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</si>
  <si>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</si>
  <si>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</si>
  <si>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</si>
  <si>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</si>
  <si>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</si>
  <si>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</si>
  <si>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</si>
  <si>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</si>
  <si>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</si>
  <si>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</si>
  <si>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</si>
  <si>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</si>
  <si>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</si>
  <si>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</si>
  <si>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</si>
  <si>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</si>
  <si>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</si>
  <si>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</si>
  <si>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</si>
  <si>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</si>
  <si>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</si>
  <si>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</si>
  <si>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</si>
  <si>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</si>
  <si>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</si>
  <si>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</si>
  <si>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</si>
  <si>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</si>
  <si>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</si>
  <si>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</si>
  <si>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</si>
  <si>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</si>
  <si>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</si>
  <si>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</si>
  <si>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</si>
  <si>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</si>
  <si>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</si>
  <si>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</si>
  <si>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</si>
  <si>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</si>
  <si>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</si>
  <si>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</si>
  <si>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</si>
  <si>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</si>
  <si>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</si>
  <si>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</si>
  <si>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</si>
  <si>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</si>
  <si>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</si>
  <si>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</si>
  <si>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</si>
  <si>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</si>
  <si>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</si>
  <si>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</si>
  <si>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</si>
  <si>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</si>
  <si>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</si>
  <si>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①〈経営収支比率〉当該値は１００％以上となっているため給水収益で維持管理等は賄えているが、更新投資財源の確保に向け経費削減を図り健全経営に努める。
②〈累積欠損金比率〉当該値は０％になっているので経費削減、健全経営に努める。
③〈流動比率〉平均値と比較しても比率は高いので支払能力は十分にある。
④〈企業債残高対給水収益比率〉低水準の推移であるが、今後の更新投資等により比率が高くなる事も考えられる。
⑤〈料金回収率〉給水に要する費用は給水収益により賄ってる状況にあるが、更新投資等に備え料金収入の確保に努める。
⑥〈給水原価〉平均値と比較しても安価な費用で賄えている。今後もこの水準を維持出来るよう健全経営に努める。
⑦〈施設利用率〉平均値と比較すると低い値になっているが、観光地特有の季節変動やピーク時にも対応していく必要がある。
⑧〈有収率〉平均値と比較すると低い値にあるので、漏水対策等により数値を上げていく必要がある。</t>
    <rPh sb="2" eb="4">
      <t>ケイエイ</t>
    </rPh>
    <rPh sb="4" eb="6">
      <t>シュウシ</t>
    </rPh>
    <rPh sb="6" eb="8">
      <t>ヒリツ</t>
    </rPh>
    <rPh sb="9" eb="11">
      <t>トウガイ</t>
    </rPh>
    <rPh sb="11" eb="12">
      <t>チ</t>
    </rPh>
    <rPh sb="17" eb="19">
      <t>イジョウ</t>
    </rPh>
    <rPh sb="27" eb="29">
      <t>キュウスイ</t>
    </rPh>
    <rPh sb="29" eb="31">
      <t>シュウエキ</t>
    </rPh>
    <rPh sb="32" eb="34">
      <t>イジ</t>
    </rPh>
    <rPh sb="34" eb="37">
      <t>カンリトウ</t>
    </rPh>
    <rPh sb="38" eb="39">
      <t>マカナ</t>
    </rPh>
    <rPh sb="45" eb="47">
      <t>コウシン</t>
    </rPh>
    <rPh sb="47" eb="49">
      <t>トウシ</t>
    </rPh>
    <rPh sb="49" eb="51">
      <t>ザイゲン</t>
    </rPh>
    <rPh sb="52" eb="54">
      <t>カクホ</t>
    </rPh>
    <rPh sb="55" eb="56">
      <t>ム</t>
    </rPh>
    <rPh sb="57" eb="59">
      <t>ケイヒ</t>
    </rPh>
    <rPh sb="59" eb="61">
      <t>サクゲン</t>
    </rPh>
    <rPh sb="62" eb="63">
      <t>ハカ</t>
    </rPh>
    <rPh sb="64" eb="66">
      <t>ケンゼン</t>
    </rPh>
    <rPh sb="66" eb="68">
      <t>ケイエイ</t>
    </rPh>
    <rPh sb="69" eb="70">
      <t>ツト</t>
    </rPh>
    <rPh sb="76" eb="78">
      <t>ルイセキ</t>
    </rPh>
    <rPh sb="78" eb="81">
      <t>ケッソンキン</t>
    </rPh>
    <rPh sb="81" eb="83">
      <t>ヒリツ</t>
    </rPh>
    <rPh sb="84" eb="86">
      <t>トウガイ</t>
    </rPh>
    <rPh sb="86" eb="87">
      <t>チ</t>
    </rPh>
    <rPh sb="98" eb="100">
      <t>ケイヒ</t>
    </rPh>
    <rPh sb="100" eb="102">
      <t>サクゲン</t>
    </rPh>
    <rPh sb="103" eb="105">
      <t>ケンゼン</t>
    </rPh>
    <rPh sb="105" eb="107">
      <t>ケイエイ</t>
    </rPh>
    <rPh sb="108" eb="109">
      <t>ツト</t>
    </rPh>
    <rPh sb="115" eb="117">
      <t>リュウドウ</t>
    </rPh>
    <rPh sb="117" eb="119">
      <t>ヒリツ</t>
    </rPh>
    <rPh sb="120" eb="123">
      <t>ヘイキンチ</t>
    </rPh>
    <rPh sb="124" eb="126">
      <t>ヒカク</t>
    </rPh>
    <rPh sb="129" eb="131">
      <t>ヒリツ</t>
    </rPh>
    <rPh sb="132" eb="133">
      <t>タカ</t>
    </rPh>
    <rPh sb="136" eb="138">
      <t>シハラ</t>
    </rPh>
    <rPh sb="138" eb="140">
      <t>ノウリョク</t>
    </rPh>
    <rPh sb="141" eb="143">
      <t>ジュウブン</t>
    </rPh>
    <rPh sb="163" eb="166">
      <t>テイスイジュン</t>
    </rPh>
    <rPh sb="167" eb="169">
      <t>スイイ</t>
    </rPh>
    <rPh sb="174" eb="176">
      <t>コンゴ</t>
    </rPh>
    <rPh sb="177" eb="179">
      <t>コウシン</t>
    </rPh>
    <rPh sb="179" eb="181">
      <t>トウシ</t>
    </rPh>
    <rPh sb="181" eb="182">
      <t>トウ</t>
    </rPh>
    <rPh sb="185" eb="187">
      <t>ヒリツ</t>
    </rPh>
    <rPh sb="188" eb="189">
      <t>タカ</t>
    </rPh>
    <rPh sb="192" eb="193">
      <t>コト</t>
    </rPh>
    <rPh sb="194" eb="195">
      <t>カンガ</t>
    </rPh>
    <rPh sb="203" eb="205">
      <t>リョウキン</t>
    </rPh>
    <rPh sb="205" eb="208">
      <t>カイシュウリツ</t>
    </rPh>
    <rPh sb="209" eb="211">
      <t>キュウスイ</t>
    </rPh>
    <rPh sb="212" eb="213">
      <t>ヨウ</t>
    </rPh>
    <rPh sb="215" eb="217">
      <t>ヒヨウ</t>
    </rPh>
    <rPh sb="218" eb="220">
      <t>キュウスイ</t>
    </rPh>
    <rPh sb="220" eb="222">
      <t>シュウエキ</t>
    </rPh>
    <rPh sb="225" eb="226">
      <t>マカナ</t>
    </rPh>
    <rPh sb="229" eb="231">
      <t>ジョウキョウ</t>
    </rPh>
    <rPh sb="236" eb="238">
      <t>コウシン</t>
    </rPh>
    <rPh sb="238" eb="240">
      <t>トウシ</t>
    </rPh>
    <rPh sb="240" eb="241">
      <t>トウ</t>
    </rPh>
    <rPh sb="242" eb="243">
      <t>ソナ</t>
    </rPh>
    <rPh sb="244" eb="246">
      <t>リョウキン</t>
    </rPh>
    <rPh sb="246" eb="248">
      <t>シュウニュウ</t>
    </rPh>
    <rPh sb="249" eb="251">
      <t>カクホ</t>
    </rPh>
    <rPh sb="252" eb="253">
      <t>ツト</t>
    </rPh>
    <rPh sb="259" eb="261">
      <t>キュウスイ</t>
    </rPh>
    <rPh sb="261" eb="263">
      <t>ゲンカ</t>
    </rPh>
    <rPh sb="264" eb="267">
      <t>ヘイキンチ</t>
    </rPh>
    <rPh sb="268" eb="270">
      <t>ヒカク</t>
    </rPh>
    <rPh sb="273" eb="275">
      <t>アンカ</t>
    </rPh>
    <rPh sb="276" eb="278">
      <t>ヒヨウ</t>
    </rPh>
    <rPh sb="279" eb="280">
      <t>マカナ</t>
    </rPh>
    <rPh sb="285" eb="287">
      <t>コンゴ</t>
    </rPh>
    <rPh sb="290" eb="292">
      <t>スイジュン</t>
    </rPh>
    <rPh sb="293" eb="295">
      <t>イジ</t>
    </rPh>
    <rPh sb="295" eb="297">
      <t>デキ</t>
    </rPh>
    <rPh sb="300" eb="302">
      <t>ケンゼン</t>
    </rPh>
    <rPh sb="302" eb="304">
      <t>ケイエイ</t>
    </rPh>
    <rPh sb="305" eb="306">
      <t>ツト</t>
    </rPh>
    <rPh sb="312" eb="314">
      <t>シセツ</t>
    </rPh>
    <rPh sb="314" eb="317">
      <t>リヨウリツ</t>
    </rPh>
    <rPh sb="318" eb="321">
      <t>ヘイキンチ</t>
    </rPh>
    <rPh sb="322" eb="324">
      <t>ヒカク</t>
    </rPh>
    <rPh sb="327" eb="328">
      <t>ヒク</t>
    </rPh>
    <rPh sb="329" eb="330">
      <t>アタイ</t>
    </rPh>
    <rPh sb="338" eb="341">
      <t>カンコウチ</t>
    </rPh>
    <rPh sb="341" eb="343">
      <t>トクユウ</t>
    </rPh>
    <rPh sb="344" eb="346">
      <t>キセツ</t>
    </rPh>
    <rPh sb="346" eb="348">
      <t>ヘンドウ</t>
    </rPh>
    <rPh sb="352" eb="353">
      <t>ジ</t>
    </rPh>
    <rPh sb="355" eb="357">
      <t>タイオウ</t>
    </rPh>
    <rPh sb="361" eb="363">
      <t>ヒツヨウ</t>
    </rPh>
    <rPh sb="370" eb="371">
      <t>ユウ</t>
    </rPh>
    <rPh sb="371" eb="373">
      <t>シュウリツ</t>
    </rPh>
    <rPh sb="374" eb="377">
      <t>ヘイキンチ</t>
    </rPh>
    <rPh sb="378" eb="380">
      <t>ヒカク</t>
    </rPh>
    <rPh sb="383" eb="384">
      <t>ヒク</t>
    </rPh>
    <rPh sb="385" eb="386">
      <t>アタイ</t>
    </rPh>
    <rPh sb="392" eb="394">
      <t>ロウスイ</t>
    </rPh>
    <rPh sb="394" eb="396">
      <t>タイサク</t>
    </rPh>
    <rPh sb="396" eb="397">
      <t>トウ</t>
    </rPh>
    <rPh sb="400" eb="402">
      <t>スウチ</t>
    </rPh>
    <rPh sb="403" eb="404">
      <t>ア</t>
    </rPh>
    <rPh sb="408" eb="410">
      <t>ヒツヨウ</t>
    </rPh>
    <phoneticPr fontId="4"/>
  </si>
  <si>
    <t>①〈有形固定資産減価償却率〉平均値と比較して耐用年数に近い資産を保有している状況にある。
②〈管路経年比率〉平均値と比較すると高い状況にあるので計画的な更新対策の必要がある。
③〈管路更新率〉H29は更新工事を実施し平均値を上回る結果であったが、今後老朽管を計画的に更新していく必要がある。</t>
    <rPh sb="2" eb="4">
      <t>ユウケイ</t>
    </rPh>
    <rPh sb="4" eb="8">
      <t>コテイシサン</t>
    </rPh>
    <rPh sb="8" eb="10">
      <t>ゲンカ</t>
    </rPh>
    <rPh sb="10" eb="12">
      <t>ショウキャク</t>
    </rPh>
    <rPh sb="12" eb="13">
      <t>リツ</t>
    </rPh>
    <rPh sb="14" eb="17">
      <t>ヘイキンチ</t>
    </rPh>
    <rPh sb="18" eb="20">
      <t>ヒカク</t>
    </rPh>
    <rPh sb="22" eb="24">
      <t>タイヨウ</t>
    </rPh>
    <rPh sb="24" eb="26">
      <t>ネンスウ</t>
    </rPh>
    <rPh sb="27" eb="28">
      <t>チカ</t>
    </rPh>
    <rPh sb="29" eb="31">
      <t>シサン</t>
    </rPh>
    <rPh sb="32" eb="34">
      <t>ホユウ</t>
    </rPh>
    <rPh sb="38" eb="40">
      <t>ジョウキョウ</t>
    </rPh>
    <rPh sb="47" eb="49">
      <t>カンロ</t>
    </rPh>
    <rPh sb="49" eb="51">
      <t>ケイネン</t>
    </rPh>
    <rPh sb="51" eb="53">
      <t>ヒリツ</t>
    </rPh>
    <rPh sb="54" eb="57">
      <t>ヘイキンチ</t>
    </rPh>
    <rPh sb="58" eb="60">
      <t>ヒカク</t>
    </rPh>
    <rPh sb="63" eb="64">
      <t>タカ</t>
    </rPh>
    <rPh sb="65" eb="67">
      <t>ジョウキョウ</t>
    </rPh>
    <rPh sb="72" eb="75">
      <t>ケイカクテキ</t>
    </rPh>
    <rPh sb="76" eb="78">
      <t>コウシン</t>
    </rPh>
    <rPh sb="78" eb="80">
      <t>タイサク</t>
    </rPh>
    <rPh sb="81" eb="83">
      <t>ヒツヨウ</t>
    </rPh>
    <rPh sb="90" eb="92">
      <t>カンロ</t>
    </rPh>
    <rPh sb="92" eb="94">
      <t>コウシン</t>
    </rPh>
    <rPh sb="94" eb="95">
      <t>リツ</t>
    </rPh>
    <rPh sb="100" eb="102">
      <t>コウシン</t>
    </rPh>
    <rPh sb="102" eb="104">
      <t>コウジ</t>
    </rPh>
    <rPh sb="105" eb="107">
      <t>ジッシ</t>
    </rPh>
    <rPh sb="108" eb="111">
      <t>ヘイキンチ</t>
    </rPh>
    <rPh sb="112" eb="114">
      <t>ウワマワ</t>
    </rPh>
    <rPh sb="115" eb="117">
      <t>ケッカ</t>
    </rPh>
    <rPh sb="123" eb="125">
      <t>コンゴ</t>
    </rPh>
    <rPh sb="125" eb="128">
      <t>ロウキュウカン</t>
    </rPh>
    <rPh sb="129" eb="132">
      <t>ケイカクテキ</t>
    </rPh>
    <rPh sb="133" eb="135">
      <t>コウシン</t>
    </rPh>
    <rPh sb="139" eb="141">
      <t>ヒツヨウ</t>
    </rPh>
    <phoneticPr fontId="4"/>
  </si>
  <si>
    <t>経営については安定した状況にあるが、さらなる経費削減や料金収入の確保を図り、安定経営を目指し進めていきたい。また昨年策定のアセットマネジメントや現在策定中の基本計画、経営戦略を今後は活用し施設・管路等の更新計画を進めていく予定である。
なお、水道事業の広域連携では吾妻郡町村情報システム共同化推進協議会により上下水道料金システムの共同化を進めている。
今後も水道事業全体の健全性・効率性等、今後の改善に取り組んで進めていく。</t>
    <rPh sb="0" eb="2">
      <t>ケイエイ</t>
    </rPh>
    <rPh sb="7" eb="9">
      <t>アンテイ</t>
    </rPh>
    <rPh sb="11" eb="13">
      <t>ジョウキョウ</t>
    </rPh>
    <rPh sb="22" eb="24">
      <t>ケイヒ</t>
    </rPh>
    <rPh sb="24" eb="26">
      <t>サクゲン</t>
    </rPh>
    <rPh sb="27" eb="29">
      <t>リョウキン</t>
    </rPh>
    <rPh sb="29" eb="31">
      <t>シュウニュウ</t>
    </rPh>
    <rPh sb="32" eb="34">
      <t>カクホ</t>
    </rPh>
    <rPh sb="35" eb="36">
      <t>ハカ</t>
    </rPh>
    <rPh sb="38" eb="40">
      <t>アンテイ</t>
    </rPh>
    <rPh sb="40" eb="42">
      <t>ケイエイ</t>
    </rPh>
    <rPh sb="43" eb="45">
      <t>メザ</t>
    </rPh>
    <rPh sb="46" eb="47">
      <t>スス</t>
    </rPh>
    <rPh sb="56" eb="58">
      <t>サクネン</t>
    </rPh>
    <rPh sb="58" eb="60">
      <t>サクテイ</t>
    </rPh>
    <rPh sb="72" eb="74">
      <t>ゲンザイ</t>
    </rPh>
    <rPh sb="74" eb="77">
      <t>サクテイチュウ</t>
    </rPh>
    <rPh sb="78" eb="80">
      <t>キホン</t>
    </rPh>
    <rPh sb="80" eb="82">
      <t>ケイカク</t>
    </rPh>
    <rPh sb="83" eb="85">
      <t>ケイエイ</t>
    </rPh>
    <rPh sb="85" eb="87">
      <t>センリャク</t>
    </rPh>
    <rPh sb="88" eb="90">
      <t>コンゴ</t>
    </rPh>
    <rPh sb="91" eb="93">
      <t>カツヨウ</t>
    </rPh>
    <rPh sb="94" eb="96">
      <t>シセツ</t>
    </rPh>
    <rPh sb="97" eb="99">
      <t>カンロ</t>
    </rPh>
    <rPh sb="99" eb="100">
      <t>トウ</t>
    </rPh>
    <rPh sb="101" eb="103">
      <t>コウシン</t>
    </rPh>
    <rPh sb="103" eb="105">
      <t>ケイカク</t>
    </rPh>
    <rPh sb="106" eb="107">
      <t>スス</t>
    </rPh>
    <rPh sb="111" eb="113">
      <t>ヨテイ</t>
    </rPh>
    <rPh sb="121" eb="123">
      <t>スイドウ</t>
    </rPh>
    <rPh sb="123" eb="125">
      <t>ジギョウ</t>
    </rPh>
    <rPh sb="126" eb="128">
      <t>コウイキ</t>
    </rPh>
    <rPh sb="128" eb="130">
      <t>レンケイ</t>
    </rPh>
    <rPh sb="132" eb="135">
      <t>アガツマグン</t>
    </rPh>
    <rPh sb="135" eb="137">
      <t>チョウソン</t>
    </rPh>
    <rPh sb="137" eb="139">
      <t>ジョウホウ</t>
    </rPh>
    <rPh sb="143" eb="145">
      <t>キョウドウ</t>
    </rPh>
    <rPh sb="145" eb="146">
      <t>カ</t>
    </rPh>
    <rPh sb="146" eb="148">
      <t>スイシン</t>
    </rPh>
    <rPh sb="148" eb="151">
      <t>キョウギカイ</t>
    </rPh>
    <rPh sb="154" eb="158">
      <t>ジョウゲスイドウ</t>
    </rPh>
    <rPh sb="158" eb="160">
      <t>リョウキン</t>
    </rPh>
    <rPh sb="165" eb="167">
      <t>キョウドウ</t>
    </rPh>
    <rPh sb="167" eb="168">
      <t>カ</t>
    </rPh>
    <rPh sb="169" eb="170">
      <t>スス</t>
    </rPh>
    <rPh sb="176" eb="178">
      <t>コンゴ</t>
    </rPh>
    <rPh sb="179" eb="181">
      <t>スイドウ</t>
    </rPh>
    <rPh sb="181" eb="183">
      <t>ジギョウ</t>
    </rPh>
    <rPh sb="183" eb="185">
      <t>ゼンタイ</t>
    </rPh>
    <rPh sb="186" eb="188">
      <t>ケンゼン</t>
    </rPh>
    <rPh sb="188" eb="189">
      <t>セイ</t>
    </rPh>
    <rPh sb="190" eb="193">
      <t>コウリツセイ</t>
    </rPh>
    <rPh sb="193" eb="194">
      <t>トウ</t>
    </rPh>
    <rPh sb="195" eb="197">
      <t>コンゴ</t>
    </rPh>
    <rPh sb="198" eb="200">
      <t>カイゼン</t>
    </rPh>
    <rPh sb="201" eb="202">
      <t>ト</t>
    </rPh>
    <rPh sb="203" eb="204">
      <t>ク</t>
    </rPh>
    <rPh sb="206" eb="20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</si>
</sst>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0.38</c:v>
                </c:pt>
                <c:pt idx="1">
                  <c:v>0.09</c:v>
                </c:pt>
                <c:pt idx="2">
                  <c:v>0.09</c:v>
                </c:pt>
                <c:pt idx="3">
                  <c:v>0.22</c:v>
                </c:pt>
                <c:pt idx="4">
                  <c:v>0.79</c:v>
                </c:pt>
              </c:numCache>
            </c:numRef>
          </c:val>
          <c:extLst xmlns:c16r2="http://schemas.microsoft.com/office/drawing/2015/06/chart">
            <c:ext xmlns:c16="http://schemas.microsoft.com/office/drawing/2014/chart" uri="{C3380CC4-5D6E-409C-BE32-E72D297353CC}">
              <c16:uniqueId val="{00000000-51A0-4D1F-A766-2D86EA80858A}"/>
            </c:ext>
          </c:extLst>
        </c:ser>
        <c:dLbls>
          <c:showLegendKey val="0"/>
          <c:showVal val="0"/>
          <c:showCatName val="0"/>
          <c:showSerName val="0"/>
          <c:showPercent val="0"/>
          <c:showBubbleSize val="0"/>
        </c:dLbls>
        <c:gapWidth val="150"/>
        <c:axId val="458118072"/>
        <c:axId val="45811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51A0-4D1F-A766-2D86EA80858A}"/>
            </c:ext>
          </c:extLst>
        </c:ser>
        <c:dLbls>
          <c:showLegendKey val="0"/>
          <c:showVal val="0"/>
          <c:showCatName val="0"/>
          <c:showSerName val="0"/>
          <c:showPercent val="0"/>
          <c:showBubbleSize val="0"/>
        </c:dLbls>
        <c:marker val="1"/>
        <c:smooth val="0"/>
        <c:axId val="458118072"/>
        <c:axId val="458118464"/>
      </c:lineChart>
      <c:dateAx>
        <c:axId val="458118072"/>
        <c:scaling>
          <c:orientation val="minMax"/>
        </c:scaling>
        <c:delete val="1"/>
        <c:axPos val="b"/>
        <c:numFmt formatCode="ge" sourceLinked="1"/>
        <c:majorTickMark val="none"/>
        <c:minorTickMark val="none"/>
        <c:tickLblPos val="none"/>
        <c:crossAx val="458118464"/>
        <c:crosses val="autoZero"/>
        <c:auto val="1"/>
        <c:lblOffset val="100"/>
        <c:baseTimeUnit val="years"/>
      </c:dateAx>
      <c:valAx>
        <c:axId val="4581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11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42.45</c:v>
                </c:pt>
                <c:pt idx="1">
                  <c:v>43.25</c:v>
                </c:pt>
                <c:pt idx="2">
                  <c:v>44.3</c:v>
                </c:pt>
                <c:pt idx="3">
                  <c:v>42.99</c:v>
                </c:pt>
                <c:pt idx="4">
                  <c:v>42.33</c:v>
                </c:pt>
              </c:numCache>
            </c:numRef>
          </c:val>
          <c:extLst xmlns:c16r2="http://schemas.microsoft.com/office/drawing/2015/06/chart">
            <c:ext xmlns:c16="http://schemas.microsoft.com/office/drawing/2014/chart" uri="{C3380CC4-5D6E-409C-BE32-E72D297353CC}">
              <c16:uniqueId val="{00000000-D573-4C44-981A-B45510B6B324}"/>
            </c:ext>
          </c:extLst>
        </c:ser>
        <c:dLbls>
          <c:showLegendKey val="0"/>
          <c:showVal val="0"/>
          <c:showCatName val="0"/>
          <c:showSerName val="0"/>
          <c:showPercent val="0"/>
          <c:showBubbleSize val="0"/>
        </c:dLbls>
        <c:gapWidth val="150"/>
        <c:axId val="345379488"/>
        <c:axId val="34537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D573-4C44-981A-B45510B6B324}"/>
            </c:ext>
          </c:extLst>
        </c:ser>
        <c:dLbls>
          <c:showLegendKey val="0"/>
          <c:showVal val="0"/>
          <c:showCatName val="0"/>
          <c:showSerName val="0"/>
          <c:showPercent val="0"/>
          <c:showBubbleSize val="0"/>
        </c:dLbls>
        <c:marker val="1"/>
        <c:smooth val="0"/>
        <c:axId val="345379488"/>
        <c:axId val="345379880"/>
      </c:lineChart>
      <c:dateAx>
        <c:axId val="345379488"/>
        <c:scaling>
          <c:orientation val="minMax"/>
        </c:scaling>
        <c:delete val="1"/>
        <c:axPos val="b"/>
        <c:numFmt formatCode="ge" sourceLinked="1"/>
        <c:majorTickMark val="none"/>
        <c:minorTickMark val="none"/>
        <c:tickLblPos val="none"/>
        <c:crossAx val="345379880"/>
        <c:crosses val="autoZero"/>
        <c:auto val="1"/>
        <c:lblOffset val="100"/>
        <c:baseTimeUnit val="years"/>
      </c:dateAx>
      <c:valAx>
        <c:axId val="3453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68.06</c:v>
                </c:pt>
                <c:pt idx="1">
                  <c:v>55.92</c:v>
                </c:pt>
                <c:pt idx="2">
                  <c:v>67.040000000000006</c:v>
                </c:pt>
                <c:pt idx="3">
                  <c:v>66.45</c:v>
                </c:pt>
                <c:pt idx="4">
                  <c:v>66.22</c:v>
                </c:pt>
              </c:numCache>
            </c:numRef>
          </c:val>
          <c:extLst xmlns:c16r2="http://schemas.microsoft.com/office/drawing/2015/06/chart">
            <c:ext xmlns:c16="http://schemas.microsoft.com/office/drawing/2014/chart" uri="{C3380CC4-5D6E-409C-BE32-E72D297353CC}">
              <c16:uniqueId val="{00000000-92D4-4900-91F2-19F7A4FE1328}"/>
            </c:ext>
          </c:extLst>
        </c:ser>
        <c:dLbls>
          <c:showLegendKey val="0"/>
          <c:showVal val="0"/>
          <c:showCatName val="0"/>
          <c:showSerName val="0"/>
          <c:showPercent val="0"/>
          <c:showBubbleSize val="0"/>
        </c:dLbls>
        <c:gapWidth val="150"/>
        <c:axId val="345381056"/>
        <c:axId val="34538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92D4-4900-91F2-19F7A4FE1328}"/>
            </c:ext>
          </c:extLst>
        </c:ser>
        <c:dLbls>
          <c:showLegendKey val="0"/>
          <c:showVal val="0"/>
          <c:showCatName val="0"/>
          <c:showSerName val="0"/>
          <c:showPercent val="0"/>
          <c:showBubbleSize val="0"/>
        </c:dLbls>
        <c:marker val="1"/>
        <c:smooth val="0"/>
        <c:axId val="345381056"/>
        <c:axId val="345381448"/>
      </c:lineChart>
      <c:dateAx>
        <c:axId val="345381056"/>
        <c:scaling>
          <c:orientation val="minMax"/>
        </c:scaling>
        <c:delete val="1"/>
        <c:axPos val="b"/>
        <c:numFmt formatCode="ge" sourceLinked="1"/>
        <c:majorTickMark val="none"/>
        <c:minorTickMark val="none"/>
        <c:tickLblPos val="none"/>
        <c:crossAx val="345381448"/>
        <c:crosses val="autoZero"/>
        <c:auto val="1"/>
        <c:lblOffset val="100"/>
        <c:baseTimeUnit val="years"/>
      </c:dateAx>
      <c:valAx>
        <c:axId val="34538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102.76</c:v>
                </c:pt>
                <c:pt idx="1">
                  <c:v>110.68</c:v>
                </c:pt>
                <c:pt idx="2">
                  <c:v>125.93</c:v>
                </c:pt>
                <c:pt idx="3">
                  <c:v>116.06</c:v>
                </c:pt>
                <c:pt idx="4">
                  <c:v>119.61</c:v>
                </c:pt>
              </c:numCache>
            </c:numRef>
          </c:val>
          <c:extLst xmlns:c16r2="http://schemas.microsoft.com/office/drawing/2015/06/chart">
            <c:ext xmlns:c16="http://schemas.microsoft.com/office/drawing/2014/chart" uri="{C3380CC4-5D6E-409C-BE32-E72D297353CC}">
              <c16:uniqueId val="{00000000-490D-446D-BF63-69E12A130C4D}"/>
            </c:ext>
          </c:extLst>
        </c:ser>
        <c:dLbls>
          <c:showLegendKey val="0"/>
          <c:showVal val="0"/>
          <c:showCatName val="0"/>
          <c:showSerName val="0"/>
          <c:showPercent val="0"/>
          <c:showBubbleSize val="0"/>
        </c:dLbls>
        <c:gapWidth val="150"/>
        <c:axId val="458119640"/>
        <c:axId val="45812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490D-446D-BF63-69E12A130C4D}"/>
            </c:ext>
          </c:extLst>
        </c:ser>
        <c:dLbls>
          <c:showLegendKey val="0"/>
          <c:showVal val="0"/>
          <c:showCatName val="0"/>
          <c:showSerName val="0"/>
          <c:showPercent val="0"/>
          <c:showBubbleSize val="0"/>
        </c:dLbls>
        <c:marker val="1"/>
        <c:smooth val="0"/>
        <c:axId val="458119640"/>
        <c:axId val="458120032"/>
      </c:lineChart>
      <c:dateAx>
        <c:axId val="458119640"/>
        <c:scaling>
          <c:orientation val="minMax"/>
        </c:scaling>
        <c:delete val="1"/>
        <c:axPos val="b"/>
        <c:numFmt formatCode="ge" sourceLinked="1"/>
        <c:majorTickMark val="none"/>
        <c:minorTickMark val="none"/>
        <c:tickLblPos val="none"/>
        <c:crossAx val="458120032"/>
        <c:crosses val="autoZero"/>
        <c:auto val="1"/>
        <c:lblOffset val="100"/>
        <c:baseTimeUnit val="years"/>
      </c:dateAx>
      <c:valAx>
        <c:axId val="45812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11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48.18</c:v>
                </c:pt>
                <c:pt idx="1">
                  <c:v>50.73</c:v>
                </c:pt>
                <c:pt idx="2">
                  <c:v>52.18</c:v>
                </c:pt>
                <c:pt idx="3">
                  <c:v>53.34</c:v>
                </c:pt>
                <c:pt idx="4">
                  <c:v>54.27</c:v>
                </c:pt>
              </c:numCache>
            </c:numRef>
          </c:val>
          <c:extLst xmlns:c16r2="http://schemas.microsoft.com/office/drawing/2015/06/chart">
            <c:ext xmlns:c16="http://schemas.microsoft.com/office/drawing/2014/chart" uri="{C3380CC4-5D6E-409C-BE32-E72D297353CC}">
              <c16:uniqueId val="{00000000-3F5E-4EE0-9D13-CF8FA5E295A5}"/>
            </c:ext>
          </c:extLst>
        </c:ser>
        <c:dLbls>
          <c:showLegendKey val="0"/>
          <c:showVal val="0"/>
          <c:showCatName val="0"/>
          <c:showSerName val="0"/>
          <c:showPercent val="0"/>
          <c:showBubbleSize val="0"/>
        </c:dLbls>
        <c:gapWidth val="150"/>
        <c:axId val="458121208"/>
        <c:axId val="4581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3F5E-4EE0-9D13-CF8FA5E295A5}"/>
            </c:ext>
          </c:extLst>
        </c:ser>
        <c:dLbls>
          <c:showLegendKey val="0"/>
          <c:showVal val="0"/>
          <c:showCatName val="0"/>
          <c:showSerName val="0"/>
          <c:showPercent val="0"/>
          <c:showBubbleSize val="0"/>
        </c:dLbls>
        <c:marker val="1"/>
        <c:smooth val="0"/>
        <c:axId val="458121208"/>
        <c:axId val="458121600"/>
      </c:lineChart>
      <c:dateAx>
        <c:axId val="458121208"/>
        <c:scaling>
          <c:orientation val="minMax"/>
        </c:scaling>
        <c:delete val="1"/>
        <c:axPos val="b"/>
        <c:numFmt formatCode="ge" sourceLinked="1"/>
        <c:majorTickMark val="none"/>
        <c:minorTickMark val="none"/>
        <c:tickLblPos val="none"/>
        <c:crossAx val="458121600"/>
        <c:crosses val="autoZero"/>
        <c:auto val="1"/>
        <c:lblOffset val="100"/>
        <c:baseTimeUnit val="years"/>
      </c:dateAx>
      <c:valAx>
        <c:axId val="4581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12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32.19</c:v>
                </c:pt>
                <c:pt idx="1">
                  <c:v>33.130000000000003</c:v>
                </c:pt>
                <c:pt idx="2">
                  <c:v>35.520000000000003</c:v>
                </c:pt>
                <c:pt idx="3">
                  <c:v>35.520000000000003</c:v>
                </c:pt>
                <c:pt idx="4">
                  <c:v>43.69</c:v>
                </c:pt>
              </c:numCache>
            </c:numRef>
          </c:val>
          <c:extLst xmlns:c16r2="http://schemas.microsoft.com/office/drawing/2015/06/chart">
            <c:ext xmlns:c16="http://schemas.microsoft.com/office/drawing/2014/chart" uri="{C3380CC4-5D6E-409C-BE32-E72D297353CC}">
              <c16:uniqueId val="{00000000-BAA7-41D5-9E1E-96FC7F54CB9B}"/>
            </c:ext>
          </c:extLst>
        </c:ser>
        <c:dLbls>
          <c:showLegendKey val="0"/>
          <c:showVal val="0"/>
          <c:showCatName val="0"/>
          <c:showSerName val="0"/>
          <c:showPercent val="0"/>
          <c:showBubbleSize val="0"/>
        </c:dLbls>
        <c:gapWidth val="150"/>
        <c:axId val="458122776"/>
        <c:axId val="4581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BAA7-41D5-9E1E-96FC7F54CB9B}"/>
            </c:ext>
          </c:extLst>
        </c:ser>
        <c:dLbls>
          <c:showLegendKey val="0"/>
          <c:showVal val="0"/>
          <c:showCatName val="0"/>
          <c:showSerName val="0"/>
          <c:showPercent val="0"/>
          <c:showBubbleSize val="0"/>
        </c:dLbls>
        <c:marker val="1"/>
        <c:smooth val="0"/>
        <c:axId val="458122776"/>
        <c:axId val="458123168"/>
      </c:lineChart>
      <c:dateAx>
        <c:axId val="458122776"/>
        <c:scaling>
          <c:orientation val="minMax"/>
        </c:scaling>
        <c:delete val="1"/>
        <c:axPos val="b"/>
        <c:numFmt formatCode="ge" sourceLinked="1"/>
        <c:majorTickMark val="none"/>
        <c:minorTickMark val="none"/>
        <c:tickLblPos val="none"/>
        <c:crossAx val="458123168"/>
        <c:crosses val="autoZero"/>
        <c:auto val="1"/>
        <c:lblOffset val="100"/>
        <c:baseTimeUnit val="years"/>
      </c:dateAx>
      <c:valAx>
        <c:axId val="4581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12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E0-4FAC-99E8-D6138E84B70B}"/>
            </c:ext>
          </c:extLst>
        </c:ser>
        <c:dLbls>
          <c:showLegendKey val="0"/>
          <c:showVal val="0"/>
          <c:showCatName val="0"/>
          <c:showSerName val="0"/>
          <c:showPercent val="0"/>
          <c:showBubbleSize val="0"/>
        </c:dLbls>
        <c:gapWidth val="150"/>
        <c:axId val="458124344"/>
        <c:axId val="4581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F6E0-4FAC-99E8-D6138E84B70B}"/>
            </c:ext>
          </c:extLst>
        </c:ser>
        <c:dLbls>
          <c:showLegendKey val="0"/>
          <c:showVal val="0"/>
          <c:showCatName val="0"/>
          <c:showSerName val="0"/>
          <c:showPercent val="0"/>
          <c:showBubbleSize val="0"/>
        </c:dLbls>
        <c:marker val="1"/>
        <c:smooth val="0"/>
        <c:axId val="458124344"/>
        <c:axId val="458124736"/>
      </c:lineChart>
      <c:dateAx>
        <c:axId val="458124344"/>
        <c:scaling>
          <c:orientation val="minMax"/>
        </c:scaling>
        <c:delete val="1"/>
        <c:axPos val="b"/>
        <c:numFmt formatCode="ge" sourceLinked="1"/>
        <c:majorTickMark val="none"/>
        <c:minorTickMark val="none"/>
        <c:tickLblPos val="none"/>
        <c:crossAx val="458124736"/>
        <c:crosses val="autoZero"/>
        <c:auto val="1"/>
        <c:lblOffset val="100"/>
        <c:baseTimeUnit val="years"/>
      </c:dateAx>
      <c:valAx>
        <c:axId val="45812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12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2664.26</c:v>
                </c:pt>
                <c:pt idx="1">
                  <c:v>2594.16</c:v>
                </c:pt>
                <c:pt idx="2">
                  <c:v>4857.7</c:v>
                </c:pt>
                <c:pt idx="3">
                  <c:v>2920.73</c:v>
                </c:pt>
                <c:pt idx="4">
                  <c:v>4901.2700000000004</c:v>
                </c:pt>
              </c:numCache>
            </c:numRef>
          </c:val>
          <c:extLst xmlns:c16r2="http://schemas.microsoft.com/office/drawing/2015/06/chart">
            <c:ext xmlns:c16="http://schemas.microsoft.com/office/drawing/2014/chart" uri="{C3380CC4-5D6E-409C-BE32-E72D297353CC}">
              <c16:uniqueId val="{00000000-23AA-4313-8830-368DECFE7E95}"/>
            </c:ext>
          </c:extLst>
        </c:ser>
        <c:dLbls>
          <c:showLegendKey val="0"/>
          <c:showVal val="0"/>
          <c:showCatName val="0"/>
          <c:showSerName val="0"/>
          <c:showPercent val="0"/>
          <c:showBubbleSize val="0"/>
        </c:dLbls>
        <c:gapWidth val="150"/>
        <c:axId val="458125912"/>
        <c:axId val="4581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23AA-4313-8830-368DECFE7E95}"/>
            </c:ext>
          </c:extLst>
        </c:ser>
        <c:dLbls>
          <c:showLegendKey val="0"/>
          <c:showVal val="0"/>
          <c:showCatName val="0"/>
          <c:showSerName val="0"/>
          <c:showPercent val="0"/>
          <c:showBubbleSize val="0"/>
        </c:dLbls>
        <c:marker val="1"/>
        <c:smooth val="0"/>
        <c:axId val="458125912"/>
        <c:axId val="458126304"/>
      </c:lineChart>
      <c:dateAx>
        <c:axId val="458125912"/>
        <c:scaling>
          <c:orientation val="minMax"/>
        </c:scaling>
        <c:delete val="1"/>
        <c:axPos val="b"/>
        <c:numFmt formatCode="ge" sourceLinked="1"/>
        <c:majorTickMark val="none"/>
        <c:minorTickMark val="none"/>
        <c:tickLblPos val="none"/>
        <c:crossAx val="458126304"/>
        <c:crosses val="autoZero"/>
        <c:auto val="1"/>
        <c:lblOffset val="100"/>
        <c:baseTimeUnit val="years"/>
      </c:dateAx>
      <c:valAx>
        <c:axId val="45812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12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6.64</c:v>
                </c:pt>
                <c:pt idx="1">
                  <c:v>5.24</c:v>
                </c:pt>
                <c:pt idx="2">
                  <c:v>3.6</c:v>
                </c:pt>
                <c:pt idx="3">
                  <c:v>2.09</c:v>
                </c:pt>
                <c:pt idx="4">
                  <c:v>0.4</c:v>
                </c:pt>
              </c:numCache>
            </c:numRef>
          </c:val>
          <c:extLst xmlns:c16r2="http://schemas.microsoft.com/office/drawing/2015/06/chart">
            <c:ext xmlns:c16="http://schemas.microsoft.com/office/drawing/2014/chart" uri="{C3380CC4-5D6E-409C-BE32-E72D297353CC}">
              <c16:uniqueId val="{00000000-818A-4712-AC1C-2AC43966DB52}"/>
            </c:ext>
          </c:extLst>
        </c:ser>
        <c:dLbls>
          <c:showLegendKey val="0"/>
          <c:showVal val="0"/>
          <c:showCatName val="0"/>
          <c:showSerName val="0"/>
          <c:showPercent val="0"/>
          <c:showBubbleSize val="0"/>
        </c:dLbls>
        <c:gapWidth val="150"/>
        <c:axId val="345374784"/>
        <c:axId val="34537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818A-4712-AC1C-2AC43966DB52}"/>
            </c:ext>
          </c:extLst>
        </c:ser>
        <c:dLbls>
          <c:showLegendKey val="0"/>
          <c:showVal val="0"/>
          <c:showCatName val="0"/>
          <c:showSerName val="0"/>
          <c:showPercent val="0"/>
          <c:showBubbleSize val="0"/>
        </c:dLbls>
        <c:marker val="1"/>
        <c:smooth val="0"/>
        <c:axId val="345374784"/>
        <c:axId val="345375176"/>
      </c:lineChart>
      <c:dateAx>
        <c:axId val="345374784"/>
        <c:scaling>
          <c:orientation val="minMax"/>
        </c:scaling>
        <c:delete val="1"/>
        <c:axPos val="b"/>
        <c:numFmt formatCode="ge" sourceLinked="1"/>
        <c:majorTickMark val="none"/>
        <c:minorTickMark val="none"/>
        <c:tickLblPos val="none"/>
        <c:crossAx val="345375176"/>
        <c:crosses val="autoZero"/>
        <c:auto val="1"/>
        <c:lblOffset val="100"/>
        <c:baseTimeUnit val="years"/>
      </c:dateAx>
      <c:valAx>
        <c:axId val="34537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3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101.91</c:v>
                </c:pt>
                <c:pt idx="1">
                  <c:v>111.97</c:v>
                </c:pt>
                <c:pt idx="2">
                  <c:v>128.37</c:v>
                </c:pt>
                <c:pt idx="3">
                  <c:v>118.05</c:v>
                </c:pt>
                <c:pt idx="4">
                  <c:v>122.43</c:v>
                </c:pt>
              </c:numCache>
            </c:numRef>
          </c:val>
          <c:extLst xmlns:c16r2="http://schemas.microsoft.com/office/drawing/2015/06/chart">
            <c:ext xmlns:c16="http://schemas.microsoft.com/office/drawing/2014/chart" uri="{C3380CC4-5D6E-409C-BE32-E72D297353CC}">
              <c16:uniqueId val="{00000000-15AF-4793-BC08-98EF238F7C96}"/>
            </c:ext>
          </c:extLst>
        </c:ser>
        <c:dLbls>
          <c:showLegendKey val="0"/>
          <c:showVal val="0"/>
          <c:showCatName val="0"/>
          <c:showSerName val="0"/>
          <c:showPercent val="0"/>
          <c:showBubbleSize val="0"/>
        </c:dLbls>
        <c:gapWidth val="150"/>
        <c:axId val="345376352"/>
        <c:axId val="34537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15AF-4793-BC08-98EF238F7C96}"/>
            </c:ext>
          </c:extLst>
        </c:ser>
        <c:dLbls>
          <c:showLegendKey val="0"/>
          <c:showVal val="0"/>
          <c:showCatName val="0"/>
          <c:showSerName val="0"/>
          <c:showPercent val="0"/>
          <c:showBubbleSize val="0"/>
        </c:dLbls>
        <c:marker val="1"/>
        <c:smooth val="0"/>
        <c:axId val="345376352"/>
        <c:axId val="345376744"/>
      </c:lineChart>
      <c:dateAx>
        <c:axId val="345376352"/>
        <c:scaling>
          <c:orientation val="minMax"/>
        </c:scaling>
        <c:delete val="1"/>
        <c:axPos val="b"/>
        <c:numFmt formatCode="ge" sourceLinked="1"/>
        <c:majorTickMark val="none"/>
        <c:minorTickMark val="none"/>
        <c:tickLblPos val="none"/>
        <c:crossAx val="345376744"/>
        <c:crosses val="autoZero"/>
        <c:auto val="1"/>
        <c:lblOffset val="100"/>
        <c:baseTimeUnit val="years"/>
      </c:dateAx>
      <c:valAx>
        <c:axId val="34537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75.650000000000006</c:v>
                </c:pt>
                <c:pt idx="1">
                  <c:v>81.55</c:v>
                </c:pt>
                <c:pt idx="2">
                  <c:v>59.39</c:v>
                </c:pt>
                <c:pt idx="3">
                  <c:v>65.430000000000007</c:v>
                </c:pt>
                <c:pt idx="4">
                  <c:v>63.37</c:v>
                </c:pt>
              </c:numCache>
            </c:numRef>
          </c:val>
          <c:extLst xmlns:c16r2="http://schemas.microsoft.com/office/drawing/2015/06/chart">
            <c:ext xmlns:c16="http://schemas.microsoft.com/office/drawing/2014/chart" uri="{C3380CC4-5D6E-409C-BE32-E72D297353CC}">
              <c16:uniqueId val="{00000000-7B5E-4FCB-8CD6-A0561B1EF38E}"/>
            </c:ext>
          </c:extLst>
        </c:ser>
        <c:dLbls>
          <c:showLegendKey val="0"/>
          <c:showVal val="0"/>
          <c:showCatName val="0"/>
          <c:showSerName val="0"/>
          <c:showPercent val="0"/>
          <c:showBubbleSize val="0"/>
        </c:dLbls>
        <c:gapWidth val="150"/>
        <c:axId val="345377920"/>
        <c:axId val="34537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7B5E-4FCB-8CD6-A0561B1EF38E}"/>
            </c:ext>
          </c:extLst>
        </c:ser>
        <c:dLbls>
          <c:showLegendKey val="0"/>
          <c:showVal val="0"/>
          <c:showCatName val="0"/>
          <c:showSerName val="0"/>
          <c:showPercent val="0"/>
          <c:showBubbleSize val="0"/>
        </c:dLbls>
        <c:marker val="1"/>
        <c:smooth val="0"/>
        <c:axId val="345377920"/>
        <c:axId val="345378312"/>
      </c:lineChart>
      <c:dateAx>
        <c:axId val="345377920"/>
        <c:scaling>
          <c:orientation val="minMax"/>
        </c:scaling>
        <c:delete val="1"/>
        <c:axPos val="b"/>
        <c:numFmt formatCode="ge" sourceLinked="1"/>
        <c:majorTickMark val="none"/>
        <c:minorTickMark val="none"/>
        <c:tickLblPos val="none"/>
        <c:crossAx val="345378312"/>
        <c:crosses val="autoZero"/>
        <c:auto val="1"/>
        <c:lblOffset val="100"/>
        <c:baseTimeUnit val="years"/>
      </c:dateAx>
      <c:valAx>
        <c:axId val="34537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草津町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6498</v>
      </c>
      <c r="AM8" s="70"/>
      <c r="AN8" s="70"/>
      <c r="AO8" s="70"/>
      <c r="AP8" s="70"/>
      <c r="AQ8" s="70"/>
      <c r="AR8" s="70"/>
      <c r="AS8" s="70"/>
      <c r="AT8" s="66">
        <f>データ!$S$6</f>
        <v>49.75</v>
      </c>
      <c r="AU8" s="67"/>
      <c r="AV8" s="67"/>
      <c r="AW8" s="67"/>
      <c r="AX8" s="67"/>
      <c r="AY8" s="67"/>
      <c r="AZ8" s="67"/>
      <c r="BA8" s="67"/>
      <c r="BB8" s="69">
        <f>データ!$T$6</f>
        <v>130.61000000000001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95.59</v>
      </c>
      <c r="J10" s="67"/>
      <c r="K10" s="67"/>
      <c r="L10" s="67"/>
      <c r="M10" s="67"/>
      <c r="N10" s="67"/>
      <c r="O10" s="68"/>
      <c r="P10" s="69">
        <f>データ!$P$6</f>
        <v>88.23</v>
      </c>
      <c r="Q10" s="69"/>
      <c r="R10" s="69"/>
      <c r="S10" s="69"/>
      <c r="T10" s="69"/>
      <c r="U10" s="69"/>
      <c r="V10" s="69"/>
      <c r="W10" s="70">
        <f>データ!$Q$6</f>
        <v>1393</v>
      </c>
      <c r="X10" s="70"/>
      <c r="Y10" s="70"/>
      <c r="Z10" s="70"/>
      <c r="AA10" s="70"/>
      <c r="AB10" s="70"/>
      <c r="AC10" s="70"/>
      <c r="AD10" s="2"/>
      <c r="AE10" s="2"/>
      <c r="AF10" s="2"/>
      <c r="AG10" s="2"/>
      <c r="AH10" s="4"/>
      <c r="AI10" s="4"/>
      <c r="AJ10" s="4"/>
      <c r="AK10" s="4"/>
      <c r="AL10" s="70">
        <f>データ!$U$6</f>
        <v>5722</v>
      </c>
      <c r="AM10" s="70"/>
      <c r="AN10" s="70"/>
      <c r="AO10" s="70"/>
      <c r="AP10" s="70"/>
      <c r="AQ10" s="70"/>
      <c r="AR10" s="70"/>
      <c r="AS10" s="70"/>
      <c r="AT10" s="66">
        <f>データ!$V$6</f>
        <v>2.96</v>
      </c>
      <c r="AU10" s="67"/>
      <c r="AV10" s="67"/>
      <c r="AW10" s="67"/>
      <c r="AX10" s="67"/>
      <c r="AY10" s="67"/>
      <c r="AZ10" s="67"/>
      <c r="BA10" s="67"/>
      <c r="BB10" s="69">
        <f>データ!$W$6</f>
        <v>1933.11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AIszH7lMsnGsQXGpu5cuEzIqwa0rx27ne21WvOb+FasbVwlljFnlpQJ2dGTHoRStqG0Zp38mFqwsWG7E3ySJA==" saltValue="VxgYqa0r1yAfF7TF6VV6i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104264</v>
      </c>
      <c r="D6" s="33">
        <f t="shared" si="3"/>
        <v>46</v>
      </c>
      <c r="E6" s="33">
        <f t="shared" si="3"/>
        <v>1</v>
      </c>
      <c r="F6" s="33">
        <f t="shared" si="3"/>
        <v>0</v>
      </c>
      <c r="G6" s="33">
        <f t="shared" si="3"/>
        <v>1</v>
      </c>
      <c r="H6" s="33" t="str">
        <f t="shared" si="3"/>
        <v>群馬県　草津町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95.59</v>
      </c>
      <c r="P6" s="34">
        <f t="shared" si="3"/>
        <v>88.23</v>
      </c>
      <c r="Q6" s="34">
        <f t="shared" si="3"/>
        <v>1393</v>
      </c>
      <c r="R6" s="34">
        <f t="shared" si="3"/>
        <v>6498</v>
      </c>
      <c r="S6" s="34">
        <f t="shared" si="3"/>
        <v>49.75</v>
      </c>
      <c r="T6" s="34">
        <f t="shared" si="3"/>
        <v>130.61000000000001</v>
      </c>
      <c r="U6" s="34">
        <f t="shared" si="3"/>
        <v>5722</v>
      </c>
      <c r="V6" s="34">
        <f t="shared" si="3"/>
        <v>2.96</v>
      </c>
      <c r="W6" s="34">
        <f t="shared" si="3"/>
        <v>1933.11</v>
      </c>
      <c r="X6" s="35">
        <f>IF(X7="",NA(),X7)</f>
        <v>102.76</v>
      </c>
      <c r="Y6" s="35">
        <f t="shared" ref="Y6:AG6" si="4">IF(Y7="",NA(),Y7)</f>
        <v>110.68</v>
      </c>
      <c r="Z6" s="35">
        <f t="shared" si="4"/>
        <v>125.93</v>
      </c>
      <c r="AA6" s="35">
        <f t="shared" si="4"/>
        <v>116.06</v>
      </c>
      <c r="AB6" s="35">
        <f t="shared" si="4"/>
        <v>119.61</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2664.26</v>
      </c>
      <c r="AU6" s="35">
        <f t="shared" ref="AU6:BC6" si="6">IF(AU7="",NA(),AU7)</f>
        <v>2594.16</v>
      </c>
      <c r="AV6" s="35">
        <f t="shared" si="6"/>
        <v>4857.7</v>
      </c>
      <c r="AW6" s="35">
        <f t="shared" si="6"/>
        <v>2920.73</v>
      </c>
      <c r="AX6" s="35">
        <f t="shared" si="6"/>
        <v>4901.2700000000004</v>
      </c>
      <c r="AY6" s="35">
        <f t="shared" si="6"/>
        <v>1164.51</v>
      </c>
      <c r="AZ6" s="35">
        <f t="shared" si="6"/>
        <v>434.72</v>
      </c>
      <c r="BA6" s="35">
        <f t="shared" si="6"/>
        <v>416.14</v>
      </c>
      <c r="BB6" s="35">
        <f t="shared" si="6"/>
        <v>371.89</v>
      </c>
      <c r="BC6" s="35">
        <f t="shared" si="6"/>
        <v>293.23</v>
      </c>
      <c r="BD6" s="34" t="str">
        <f>IF(BD7="","",IF(BD7="-","【-】","【"&amp;SUBSTITUTE(TEXT(BD7,"#,##0.00"),"-","△")&amp;"】"))</f>
        <v>【264.34】</v>
      </c>
      <c r="BE6" s="35">
        <f>IF(BE7="",NA(),BE7)</f>
        <v>6.64</v>
      </c>
      <c r="BF6" s="35">
        <f t="shared" ref="BF6:BN6" si="7">IF(BF7="",NA(),BF7)</f>
        <v>5.24</v>
      </c>
      <c r="BG6" s="35">
        <f t="shared" si="7"/>
        <v>3.6</v>
      </c>
      <c r="BH6" s="35">
        <f t="shared" si="7"/>
        <v>2.09</v>
      </c>
      <c r="BI6" s="35">
        <f t="shared" si="7"/>
        <v>0.4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101.91</v>
      </c>
      <c r="BQ6" s="35">
        <f t="shared" ref="BQ6:BY6" si="8">IF(BQ7="",NA(),BQ7)</f>
        <v>111.97</v>
      </c>
      <c r="BR6" s="35">
        <f t="shared" si="8"/>
        <v>128.37</v>
      </c>
      <c r="BS6" s="35">
        <f t="shared" si="8"/>
        <v>118.05</v>
      </c>
      <c r="BT6" s="35">
        <f t="shared" si="8"/>
        <v>122.43</v>
      </c>
      <c r="BU6" s="35">
        <f t="shared" si="8"/>
        <v>90.64</v>
      </c>
      <c r="BV6" s="35">
        <f t="shared" si="8"/>
        <v>93.66</v>
      </c>
      <c r="BW6" s="35">
        <f t="shared" si="8"/>
        <v>92.76</v>
      </c>
      <c r="BX6" s="35">
        <f t="shared" si="8"/>
        <v>93.28</v>
      </c>
      <c r="BY6" s="35">
        <f t="shared" si="8"/>
        <v>87.51</v>
      </c>
      <c r="BZ6" s="34" t="str">
        <f>IF(BZ7="","",IF(BZ7="-","【-】","【"&amp;SUBSTITUTE(TEXT(BZ7,"#,##0.00"),"-","△")&amp;"】"))</f>
        <v>【104.36】</v>
      </c>
      <c r="CA6" s="35">
        <f>IF(CA7="",NA(),CA7)</f>
        <v>75.650000000000006</v>
      </c>
      <c r="CB6" s="35">
        <f t="shared" ref="CB6:CJ6" si="9">IF(CB7="",NA(),CB7)</f>
        <v>81.55</v>
      </c>
      <c r="CC6" s="35">
        <f t="shared" si="9"/>
        <v>59.39</v>
      </c>
      <c r="CD6" s="35">
        <f t="shared" si="9"/>
        <v>65.430000000000007</v>
      </c>
      <c r="CE6" s="35">
        <f t="shared" si="9"/>
        <v>63.37</v>
      </c>
      <c r="CF6" s="35">
        <f t="shared" si="9"/>
        <v>213.52</v>
      </c>
      <c r="CG6" s="35">
        <f t="shared" si="9"/>
        <v>208.21</v>
      </c>
      <c r="CH6" s="35">
        <f t="shared" si="9"/>
        <v>208.67</v>
      </c>
      <c r="CI6" s="35">
        <f t="shared" si="9"/>
        <v>208.29</v>
      </c>
      <c r="CJ6" s="35">
        <f t="shared" si="9"/>
        <v>218.42</v>
      </c>
      <c r="CK6" s="34" t="str">
        <f>IF(CK7="","",IF(CK7="-","【-】","【"&amp;SUBSTITUTE(TEXT(CK7,"#,##0.00"),"-","△")&amp;"】"))</f>
        <v>【165.71】</v>
      </c>
      <c r="CL6" s="35">
        <f>IF(CL7="",NA(),CL7)</f>
        <v>42.45</v>
      </c>
      <c r="CM6" s="35">
        <f t="shared" ref="CM6:CU6" si="10">IF(CM7="",NA(),CM7)</f>
        <v>43.25</v>
      </c>
      <c r="CN6" s="35">
        <f t="shared" si="10"/>
        <v>44.3</v>
      </c>
      <c r="CO6" s="35">
        <f t="shared" si="10"/>
        <v>42.99</v>
      </c>
      <c r="CP6" s="35">
        <f t="shared" si="10"/>
        <v>42.33</v>
      </c>
      <c r="CQ6" s="35">
        <f t="shared" si="10"/>
        <v>49.77</v>
      </c>
      <c r="CR6" s="35">
        <f t="shared" si="10"/>
        <v>49.22</v>
      </c>
      <c r="CS6" s="35">
        <f t="shared" si="10"/>
        <v>49.08</v>
      </c>
      <c r="CT6" s="35">
        <f t="shared" si="10"/>
        <v>49.32</v>
      </c>
      <c r="CU6" s="35">
        <f t="shared" si="10"/>
        <v>50.24</v>
      </c>
      <c r="CV6" s="34" t="str">
        <f>IF(CV7="","",IF(CV7="-","【-】","【"&amp;SUBSTITUTE(TEXT(CV7,"#,##0.00"),"-","△")&amp;"】"))</f>
        <v>【60.41】</v>
      </c>
      <c r="CW6" s="35">
        <f>IF(CW7="",NA(),CW7)</f>
        <v>68.06</v>
      </c>
      <c r="CX6" s="35">
        <f t="shared" ref="CX6:DF6" si="11">IF(CX7="",NA(),CX7)</f>
        <v>55.92</v>
      </c>
      <c r="CY6" s="35">
        <f t="shared" si="11"/>
        <v>67.040000000000006</v>
      </c>
      <c r="CZ6" s="35">
        <f t="shared" si="11"/>
        <v>66.45</v>
      </c>
      <c r="DA6" s="35">
        <f t="shared" si="11"/>
        <v>66.22</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48.18</v>
      </c>
      <c r="DI6" s="35">
        <f t="shared" ref="DI6:DQ6" si="12">IF(DI7="",NA(),DI7)</f>
        <v>50.73</v>
      </c>
      <c r="DJ6" s="35">
        <f t="shared" si="12"/>
        <v>52.18</v>
      </c>
      <c r="DK6" s="35">
        <f t="shared" si="12"/>
        <v>53.34</v>
      </c>
      <c r="DL6" s="35">
        <f t="shared" si="12"/>
        <v>54.27</v>
      </c>
      <c r="DM6" s="35">
        <f t="shared" si="12"/>
        <v>36.43</v>
      </c>
      <c r="DN6" s="35">
        <f t="shared" si="12"/>
        <v>46.12</v>
      </c>
      <c r="DO6" s="35">
        <f t="shared" si="12"/>
        <v>47.44</v>
      </c>
      <c r="DP6" s="35">
        <f t="shared" si="12"/>
        <v>48.3</v>
      </c>
      <c r="DQ6" s="35">
        <f t="shared" si="12"/>
        <v>45.14</v>
      </c>
      <c r="DR6" s="34" t="str">
        <f>IF(DR7="","",IF(DR7="-","【-】","【"&amp;SUBSTITUTE(TEXT(DR7,"#,##0.00"),"-","△")&amp;"】"))</f>
        <v>【48.12】</v>
      </c>
      <c r="DS6" s="35">
        <f>IF(DS7="",NA(),DS7)</f>
        <v>32.19</v>
      </c>
      <c r="DT6" s="35">
        <f t="shared" ref="DT6:EB6" si="13">IF(DT7="",NA(),DT7)</f>
        <v>33.130000000000003</v>
      </c>
      <c r="DU6" s="35">
        <f t="shared" si="13"/>
        <v>35.520000000000003</v>
      </c>
      <c r="DV6" s="35">
        <f t="shared" si="13"/>
        <v>35.520000000000003</v>
      </c>
      <c r="DW6" s="35">
        <f t="shared" si="13"/>
        <v>43.69</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0.38</v>
      </c>
      <c r="EE6" s="35">
        <f t="shared" ref="EE6:EM6" si="14">IF(EE7="",NA(),EE7)</f>
        <v>0.09</v>
      </c>
      <c r="EF6" s="35">
        <f t="shared" si="14"/>
        <v>0.09</v>
      </c>
      <c r="EG6" s="35">
        <f t="shared" si="14"/>
        <v>0.22</v>
      </c>
      <c r="EH6" s="35">
        <f t="shared" si="14"/>
        <v>0.79</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104264</v>
      </c>
      <c r="D7" s="37">
        <v>46</v>
      </c>
      <c r="E7" s="37">
        <v>1</v>
      </c>
      <c r="F7" s="37">
        <v>0</v>
      </c>
      <c r="G7" s="37">
        <v>1</v>
      </c>
      <c r="H7" s="37" t="s">
        <v>105</v>
      </c>
      <c r="I7" s="37" t="s">
        <v>106</v>
      </c>
      <c r="J7" s="37" t="s">
        <v>107</v>
      </c>
      <c r="K7" s="37" t="s">
        <v>108</v>
      </c>
      <c r="L7" s="37" t="s">
        <v>109</v>
      </c>
      <c r="M7" s="37" t="s">
        <v>110</v>
      </c>
      <c r="N7" s="38" t="s">
        <v>111</v>
      </c>
      <c r="O7" s="38">
        <v>95.59</v>
      </c>
      <c r="P7" s="38">
        <v>88.23</v>
      </c>
      <c r="Q7" s="38">
        <v>1393</v>
      </c>
      <c r="R7" s="38">
        <v>6498</v>
      </c>
      <c r="S7" s="38">
        <v>49.75</v>
      </c>
      <c r="T7" s="38">
        <v>130.61000000000001</v>
      </c>
      <c r="U7" s="38">
        <v>5722</v>
      </c>
      <c r="V7" s="38">
        <v>2.96</v>
      </c>
      <c r="W7" s="38">
        <v>1933.11</v>
      </c>
      <c r="X7" s="38">
        <v>102.76</v>
      </c>
      <c r="Y7" s="38">
        <v>110.68</v>
      </c>
      <c r="Z7" s="38">
        <v>125.93</v>
      </c>
      <c r="AA7" s="38">
        <v>116.06</v>
      </c>
      <c r="AB7" s="38">
        <v>119.61</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2664.26</v>
      </c>
      <c r="AU7" s="38">
        <v>2594.16</v>
      </c>
      <c r="AV7" s="38">
        <v>4857.7</v>
      </c>
      <c r="AW7" s="38">
        <v>2920.73</v>
      </c>
      <c r="AX7" s="38">
        <v>4901.2700000000004</v>
      </c>
      <c r="AY7" s="38">
        <v>1164.51</v>
      </c>
      <c r="AZ7" s="38">
        <v>434.72</v>
      </c>
      <c r="BA7" s="38">
        <v>416.14</v>
      </c>
      <c r="BB7" s="38">
        <v>371.89</v>
      </c>
      <c r="BC7" s="38">
        <v>293.23</v>
      </c>
      <c r="BD7" s="38">
        <v>264.33999999999997</v>
      </c>
      <c r="BE7" s="38">
        <v>6.64</v>
      </c>
      <c r="BF7" s="38">
        <v>5.24</v>
      </c>
      <c r="BG7" s="38">
        <v>3.6</v>
      </c>
      <c r="BH7" s="38">
        <v>2.09</v>
      </c>
      <c r="BI7" s="38">
        <v>0.4</v>
      </c>
      <c r="BJ7" s="38">
        <v>498.27</v>
      </c>
      <c r="BK7" s="38">
        <v>495.76</v>
      </c>
      <c r="BL7" s="38">
        <v>487.22</v>
      </c>
      <c r="BM7" s="38">
        <v>483.11</v>
      </c>
      <c r="BN7" s="38">
        <v>542.29999999999995</v>
      </c>
      <c r="BO7" s="38">
        <v>274.27</v>
      </c>
      <c r="BP7" s="38">
        <v>101.91</v>
      </c>
      <c r="BQ7" s="38">
        <v>111.97</v>
      </c>
      <c r="BR7" s="38">
        <v>128.37</v>
      </c>
      <c r="BS7" s="38">
        <v>118.05</v>
      </c>
      <c r="BT7" s="38">
        <v>122.43</v>
      </c>
      <c r="BU7" s="38">
        <v>90.64</v>
      </c>
      <c r="BV7" s="38">
        <v>93.66</v>
      </c>
      <c r="BW7" s="38">
        <v>92.76</v>
      </c>
      <c r="BX7" s="38">
        <v>93.28</v>
      </c>
      <c r="BY7" s="38">
        <v>87.51</v>
      </c>
      <c r="BZ7" s="38">
        <v>104.36</v>
      </c>
      <c r="CA7" s="38">
        <v>75.650000000000006</v>
      </c>
      <c r="CB7" s="38">
        <v>81.55</v>
      </c>
      <c r="CC7" s="38">
        <v>59.39</v>
      </c>
      <c r="CD7" s="38">
        <v>65.430000000000007</v>
      </c>
      <c r="CE7" s="38">
        <v>63.37</v>
      </c>
      <c r="CF7" s="38">
        <v>213.52</v>
      </c>
      <c r="CG7" s="38">
        <v>208.21</v>
      </c>
      <c r="CH7" s="38">
        <v>208.67</v>
      </c>
      <c r="CI7" s="38">
        <v>208.29</v>
      </c>
      <c r="CJ7" s="38">
        <v>218.42</v>
      </c>
      <c r="CK7" s="38">
        <v>165.71</v>
      </c>
      <c r="CL7" s="38">
        <v>42.45</v>
      </c>
      <c r="CM7" s="38">
        <v>43.25</v>
      </c>
      <c r="CN7" s="38">
        <v>44.3</v>
      </c>
      <c r="CO7" s="38">
        <v>42.99</v>
      </c>
      <c r="CP7" s="38">
        <v>42.33</v>
      </c>
      <c r="CQ7" s="38">
        <v>49.77</v>
      </c>
      <c r="CR7" s="38">
        <v>49.22</v>
      </c>
      <c r="CS7" s="38">
        <v>49.08</v>
      </c>
      <c r="CT7" s="38">
        <v>49.32</v>
      </c>
      <c r="CU7" s="38">
        <v>50.24</v>
      </c>
      <c r="CV7" s="38">
        <v>60.41</v>
      </c>
      <c r="CW7" s="38">
        <v>68.06</v>
      </c>
      <c r="CX7" s="38">
        <v>55.92</v>
      </c>
      <c r="CY7" s="38">
        <v>67.040000000000006</v>
      </c>
      <c r="CZ7" s="38">
        <v>66.45</v>
      </c>
      <c r="DA7" s="38">
        <v>66.22</v>
      </c>
      <c r="DB7" s="38">
        <v>79.98</v>
      </c>
      <c r="DC7" s="38">
        <v>79.48</v>
      </c>
      <c r="DD7" s="38">
        <v>79.3</v>
      </c>
      <c r="DE7" s="38">
        <v>79.34</v>
      </c>
      <c r="DF7" s="38">
        <v>78.650000000000006</v>
      </c>
      <c r="DG7" s="38">
        <v>89.93</v>
      </c>
      <c r="DH7" s="38">
        <v>48.18</v>
      </c>
      <c r="DI7" s="38">
        <v>50.73</v>
      </c>
      <c r="DJ7" s="38">
        <v>52.18</v>
      </c>
      <c r="DK7" s="38">
        <v>53.34</v>
      </c>
      <c r="DL7" s="38">
        <v>54.27</v>
      </c>
      <c r="DM7" s="38">
        <v>36.43</v>
      </c>
      <c r="DN7" s="38">
        <v>46.12</v>
      </c>
      <c r="DO7" s="38">
        <v>47.44</v>
      </c>
      <c r="DP7" s="38">
        <v>48.3</v>
      </c>
      <c r="DQ7" s="38">
        <v>45.14</v>
      </c>
      <c r="DR7" s="38">
        <v>48.12</v>
      </c>
      <c r="DS7" s="38">
        <v>32.19</v>
      </c>
      <c r="DT7" s="38">
        <v>33.130000000000003</v>
      </c>
      <c r="DU7" s="38">
        <v>35.520000000000003</v>
      </c>
      <c r="DV7" s="38">
        <v>35.520000000000003</v>
      </c>
      <c r="DW7" s="38">
        <v>43.69</v>
      </c>
      <c r="DX7" s="38">
        <v>8.7200000000000006</v>
      </c>
      <c r="DY7" s="38">
        <v>9.86</v>
      </c>
      <c r="DZ7" s="38">
        <v>11.16</v>
      </c>
      <c r="EA7" s="38">
        <v>12.43</v>
      </c>
      <c r="EB7" s="38">
        <v>13.58</v>
      </c>
      <c r="EC7" s="38">
        <v>15.89</v>
      </c>
      <c r="ED7" s="38">
        <v>0.38</v>
      </c>
      <c r="EE7" s="38">
        <v>0.09</v>
      </c>
      <c r="EF7" s="38">
        <v>0.09</v>
      </c>
      <c r="EG7" s="38">
        <v>0.22</v>
      </c>
      <c r="EH7" s="38">
        <v>0.79</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2019-01-18T07:30:41Z</cp:lastPrinted>
  <dcterms:created xsi:type="dcterms:W3CDTF">2018-12-03T08:28:32Z</dcterms:created>
  <dcterms:modified xsi:type="dcterms:W3CDTF">2019-01-18T07:30:42Z</dcterms:modified>
  <cp:category/>
</cp:coreProperties>
</file>