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nas02\総務課\intrasv05_back\山口貴行（神様）\【財政係】\財政情報開示推進\市町村財政比較分析表\H29決算数値\2.回答\"/>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<sst xmlns="http://schemas.openxmlformats.org/spreadsheetml/2006/main" count="1078" uniqueCount="577">
  <si>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</si>
  <si>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</si>
  <si>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</si>
  <si>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</si>
  <si>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</si>
  <si>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</si>
  <si>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</si>
  <si>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</si>
  <si>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</si>
  <si>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</si>
  <si>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</si>
  <si>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</si>
  <si>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</si>
  <si>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</si>
  <si>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</si>
  <si>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</si>
  <si>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</si>
  <si>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</si>
  <si>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</si>
  <si>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</si>
  <si>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</si>
  <si>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</si>
  <si>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</si>
  <si>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</si>
  <si>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</si>
  <si>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</si>
  <si>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</si>
  <si>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</si>
  <si>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</si>
  <si>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</si>
  <si>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</si>
  <si>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</si>
  <si>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</si>
  <si>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</si>
  <si>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</si>
  <si>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</si>
  <si>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</si>
  <si>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</si>
  <si>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</si>
  <si>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</si>
  <si>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</si>
  <si>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</si>
  <si>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</si>
  <si>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</si>
  <si>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</si>
  <si>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</si>
  <si>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</si>
  <si>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</si>
  <si>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</si>
  <si>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</si>
  <si>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</si>
  <si>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</si>
  <si>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</si>
  <si>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</si>
  <si>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</si>
  <si>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</si>
  <si>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</si>
  <si>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</si>
  <si>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</si>
  <si>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</si>
  <si>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</si>
  <si>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</si>
  <si>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</si>
  <si>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</si>
  <si>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</si>
  <si>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</si>
  <si>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</si>
  <si>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</si>
  <si>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</si>
  <si>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</si>
  <si>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</si>
  <si>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</si>
  <si>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</si>
  <si>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</si>
  <si>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</si>
  <si>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</si>
  <si>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</si>
  <si>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</si>
  <si>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</si>
  <si>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</si>
  <si>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</si>
  <si>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</si>
  <si>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</si>
  <si>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</si>
  <si>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</si>
  <si>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</si>
  <si>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</si>
  <si>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</si>
  <si>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</si>
  <si>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</si>
  <si>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草津町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</si>
  <si>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</si>
  <si>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</si>
  <si>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</si>
  <si>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</si>
  <si>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</si>
  <si>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</si>
  <si>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</si>
  <si>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</si>
  <si>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</si>
  <si>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</si>
  <si>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</si>
  <si>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</si>
  <si>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</si>
  <si>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</si>
  <si>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</si>
  <si>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</si>
  <si>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</si>
  <si>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</si>
  <si>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</si>
  <si>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</si>
  <si>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</si>
  <si>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</si>
  <si>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</si>
  <si>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</si>
  <si>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</si>
  <si>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</si>
  <si>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</si>
  <si>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</si>
  <si>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</si>
  <si>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</si>
  <si>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</si>
  <si>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</si>
  <si>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</si>
  <si>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</si>
  <si>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</si>
  <si>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</si>
  <si>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</si>
  <si>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</si>
  <si>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</si>
  <si>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</si>
  <si>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</si>
  <si>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</si>
  <si>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</si>
  <si>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</si>
  <si>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</si>
  <si>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</si>
  <si>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</si>
  <si>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</si>
  <si>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</si>
  <si>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</si>
  <si>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</si>
  <si>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</si>
  <si>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</si>
  <si>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</si>
  <si>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</si>
  <si>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</si>
  <si>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</si>
  <si>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</si>
  <si>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</si>
  <si>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</si>
  <si>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</si>
  <si>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</si>
  <si>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</si>
  <si>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</si>
  <si>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</si>
  <si>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</si>
  <si>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</si>
  <si>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</si>
  <si>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</si>
  <si>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</si>
  <si>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</si>
  <si>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</si>
  <si>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</si>
  <si>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</si>
  <si>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</si>
  <si>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</si>
  <si>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</si>
  <si>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</si>
  <si>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</si>
  <si>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</si>
  <si>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</si>
  <si>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</si>
  <si>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</si>
  <si>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</si>
  <si>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</si>
  <si>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</si>
  <si>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</si>
  <si>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</si>
  <si>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</si>
  <si>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</si>
  <si>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</si>
  <si>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</si>
  <si>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</si>
  <si>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</si>
  <si>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</si>
  <si>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</si>
  <si>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</si>
  <si>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</si>
  <si>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</si>
  <si>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</si>
  <si>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</si>
  <si>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</si>
  <si>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</si>
  <si>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</si>
  <si>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</si>
  <si>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</si>
  <si>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</si>
  <si>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</si>
  <si>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</si>
  <si>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</si>
  <si>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</si>
  <si>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</si>
  <si>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</si>
  <si>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</si>
  <si>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</si>
  <si>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</si>
  <si>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</si>
  <si>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</si>
  <si>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</si>
  <si>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</si>
  <si>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群馬県草津町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</si>
  <si>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</si>
  <si>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</si>
  <si>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</si>
  <si>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</si>
  <si>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</si>
  <si>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</si>
  <si>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</si>
  <si>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</si>
  <si>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</si>
  <si>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</si>
  <si>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</si>
  <si>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</si>
  <si>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</si>
  <si>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</si>
  <si>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</si>
  <si>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</si>
  <si>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</si>
  <si>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</si>
  <si>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</si>
  <si>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</si>
  <si>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</si>
  <si>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</si>
  <si>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</si>
  <si>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</si>
  <si>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</si>
  <si>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</si>
  <si>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</si>
  <si>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</si>
  <si>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</si>
  <si>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</si>
  <si>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</si>
  <si>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</si>
  <si>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</si>
  <si>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</si>
  <si>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</si>
  <si>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</si>
  <si>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</si>
  <si>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</si>
  <si>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</si>
  <si>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</si>
  <si>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</si>
  <si>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</si>
  <si>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</si>
  <si>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</si>
  <si>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</si>
  <si>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</si>
  <si>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</si>
  <si>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</si>
  <si>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</si>
  <si>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</si>
  <si>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</si>
  <si>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</si>
  <si>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</si>
  <si>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</si>
  <si>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</si>
  <si>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</si>
  <si>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</si>
  <si>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</si>
  <si>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</si>
  <si>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</si>
  <si>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</si>
  <si>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</si>
  <si>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</si>
  <si>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</si>
  <si>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</si>
  <si>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</si>
  <si>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</si>
  <si>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</si>
  <si>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</si>
  <si>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</si>
  <si>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</si>
  <si>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</si>
  <si>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</si>
  <si>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</si>
  <si>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</si>
  <si>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</si>
  <si>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</si>
  <si>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</si>
  <si>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</si>
  <si>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</si>
  <si>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</si>
  <si>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</si>
  <si>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</si>
  <si>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</si>
  <si>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</si>
  <si>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</si>
  <si>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</si>
  <si>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</si>
  <si>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</si>
  <si>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</si>
  <si>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</si>
  <si>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</si>
  <si>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</si>
  <si>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</si>
  <si>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</si>
  <si>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</si>
  <si>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</si>
  <si>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</si>
  <si>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</si>
  <si>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</si>
  <si>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</si>
  <si>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</si>
  <si>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</si>
  <si>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</si>
  <si>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</si>
  <si>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</si>
  <si>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</si>
  <si>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</si>
  <si>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</si>
  <si>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</si>
  <si>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</si>
  <si>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</si>
  <si>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</si>
  <si>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</si>
  <si>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</si>
  <si>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</si>
  <si>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</si>
  <si>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</si>
  <si>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</si>
  <si>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</si>
  <si>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</si>
  <si>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</si>
  <si>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</si>
  <si>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</si>
  <si>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</si>
  <si>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</si>
  <si>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</si>
  <si>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</si>
  <si>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</si>
  <si>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</si>
  <si>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</si>
  <si>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</si>
  <si>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</si>
  <si>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</si>
  <si>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</si>
  <si>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</si>
  <si>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</si>
  <si>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</si>
  <si>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</si>
  <si>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</si>
  <si>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</si>
  <si>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</si>
  <si>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</si>
  <si>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</si>
  <si>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</si>
  <si>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</si>
  <si>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</si>
  <si>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</si>
  <si>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</si>
  <si>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群馬県草津町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</si>
  <si>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</si>
  <si>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</si>
  <si>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</si>
  <si>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</si>
  <si>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</si>
  <si>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</si>
  <si>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</si>
  <si>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</si>
  <si>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</si>
  <si>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</si>
  <si>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</si>
  <si>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</si>
  <si>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</si>
  <si>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</si>
  <si>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</si>
  <si>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</si>
  <si>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</si>
  <si>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</si>
  <si>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</si>
  <si>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</si>
  <si>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</si>
  <si>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</si>
  <si>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</si>
  <si>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</si>
  <si>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</si>
  <si>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</si>
  <si>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</si>
  <si>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</si>
  <si>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</si>
  <si>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</si>
  <si>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</si>
  <si>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</si>
  <si>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</si>
  <si>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</si>
  <si>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</si>
  <si>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</si>
  <si>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</si>
  <si>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</si>
  <si>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温泉温水供給事業会計</t>
    <phoneticPr fontId="5"/>
  </si>
  <si>
    <t>法適用企業</t>
    <phoneticPr fontId="5"/>
  </si>
  <si>
    <t>千客万来事業会計</t>
    <phoneticPr fontId="5"/>
  </si>
  <si>
    <t>公共下水道事業特別会計</t>
    <phoneticPr fontId="5"/>
  </si>
  <si>
    <t>法非適用企業</t>
    <phoneticPr fontId="5"/>
  </si>
  <si>
    <t>前口簡易水道事業特別会計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</si>
  <si>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</si>
  <si>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</si>
  <si>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</si>
  <si>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</si>
  <si>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</si>
  <si>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</si>
  <si>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</si>
  <si>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</si>
  <si>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</si>
  <si>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</si>
  <si>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</si>
  <si>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</si>
  <si>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</si>
  <si>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</si>
  <si>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</si>
  <si>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</si>
  <si>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</si>
  <si>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</si>
  <si>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</si>
  <si>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</si>
  <si>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</si>
  <si>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</si>
  <si>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</si>
  <si>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</si>
  <si>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</si>
  <si>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</si>
  <si>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</si>
  <si>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</si>
  <si>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</si>
  <si>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</si>
  <si>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</si>
  <si>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</si>
  <si>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</si>
  <si>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</si>
  <si>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</si>
  <si>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</si>
  <si>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</si>
  <si>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</si>
  <si>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</si>
  <si>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</si>
  <si>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</si>
  <si>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</si>
  <si>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</si>
  <si>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</si>
  <si>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</si>
  <si>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</si>
  <si>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</si>
  <si>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</si>
  <si>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</si>
  <si>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</si>
  <si>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</si>
  <si>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</si>
  <si>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</si>
  <si>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</si>
  <si>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</si>
  <si>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</si>
  <si>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</si>
  <si>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</si>
  <si>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</si>
  <si>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</si>
  <si>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</si>
  <si>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</si>
  <si>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</si>
  <si>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</si>
  <si>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</si>
  <si>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</si>
  <si>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</si>
  <si>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</si>
  <si>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</si>
  <si>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</si>
  <si>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</si>
  <si>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</si>
  <si>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</si>
  <si>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</si>
  <si>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</si>
  <si>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</si>
  <si>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</si>
  <si>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</si>
  <si>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</si>
  <si>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</si>
  <si>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</si>
  <si>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</si>
  <si>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</si>
  <si>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</si>
  <si>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</si>
  <si>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</si>
  <si>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</si>
  <si>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</si>
  <si>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</si>
  <si>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</si>
  <si>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</si>
  <si>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</si>
  <si>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</si>
  <si>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</si>
  <si>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</si>
  <si>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</si>
  <si>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</si>
  <si>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</si>
  <si>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</si>
  <si>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</si>
  <si>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</si>
  <si>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</si>
  <si>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</si>
  <si>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</si>
  <si>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</si>
  <si>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</si>
  <si>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</si>
  <si>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</si>
  <si>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</si>
  <si>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</si>
  <si>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</si>
  <si>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</si>
  <si>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</si>
  <si>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</si>
  <si>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</si>
  <si>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</si>
  <si>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</si>
  <si>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</si>
  <si>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</si>
  <si>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</si>
  <si>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</si>
  <si>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</si>
  <si>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</si>
  <si>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</si>
  <si>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</si>
  <si>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</si>
  <si>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</si>
  <si>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</si>
  <si>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</si>
  <si>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</si>
  <si>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</si>
  <si>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</si>
  <si>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</si>
  <si>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</si>
  <si>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</si>
  <si>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</si>
  <si>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</si>
  <si>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</si>
  <si>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</si>
  <si>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</si>
  <si>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</si>
  <si>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</si>
  <si>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</si>
  <si>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0.37</t>
  </si>
  <si>
    <t>温泉温水供給事業会計</t>
  </si>
  <si>
    <t>水道事業会計</t>
  </si>
  <si>
    <t>千客万来事業会計</t>
  </si>
  <si>
    <t>一般会計</t>
  </si>
  <si>
    <t>介護保険特別会計</t>
  </si>
  <si>
    <t>国民健康保険特別会計</t>
  </si>
  <si>
    <t>公共下水道事業特別会計</t>
  </si>
  <si>
    <t>後期高齢者医療特別会計</t>
  </si>
  <si>
    <t>その他会計（赤字）</t>
  </si>
  <si>
    <t>その他会計（黒字）</t>
  </si>
  <si>
    <t>-</t>
    <phoneticPr fontId="2"/>
  </si>
  <si>
    <t>吾妻広域町村圏振興整備組合(一般会計）</t>
    <rPh sb="0" eb="2">
      <t>アガツマ</t>
    </rPh>
    <rPh sb="2" eb="4">
      <t>コウイキ</t>
    </rPh>
    <rPh sb="4" eb="7">
      <t>チョウソンケン</t>
    </rPh>
    <rPh sb="7" eb="9">
      <t>シンコウ</t>
    </rPh>
    <rPh sb="9" eb="11">
      <t>セイビ</t>
    </rPh>
    <rPh sb="11" eb="13">
      <t>クミアイ</t>
    </rPh>
    <rPh sb="14" eb="16">
      <t>イッパン</t>
    </rPh>
    <rPh sb="16" eb="18">
      <t>カイケイ</t>
    </rPh>
    <phoneticPr fontId="5"/>
  </si>
  <si>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5"/>
  </si>
  <si>
    <t>西吾妻衛生施設組合</t>
    <rPh sb="0" eb="1">
      <t>ニシ</t>
    </rPh>
    <rPh sb="1" eb="3">
      <t>アガツマ</t>
    </rPh>
    <rPh sb="3" eb="5">
      <t>エイセイ</t>
    </rPh>
    <rPh sb="5" eb="7">
      <t>シセツ</t>
    </rPh>
    <rPh sb="7" eb="9">
      <t>クミアイ</t>
    </rPh>
    <phoneticPr fontId="5"/>
  </si>
  <si>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5"/>
  </si>
  <si>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5"/>
  </si>
  <si>
    <t>群馬県市町村総合事務組合</t>
    <rPh sb="0" eb="3">
      <t>グンマケン</t>
    </rPh>
    <rPh sb="3" eb="6">
      <t>シチョウソン</t>
    </rPh>
    <rPh sb="6" eb="8">
      <t>ソウゴウ</t>
    </rPh>
    <rPh sb="8" eb="10">
      <t>ジム</t>
    </rPh>
    <rPh sb="10" eb="12">
      <t>クミアイ</t>
    </rPh>
    <phoneticPr fontId="5"/>
  </si>
  <si>
    <t>群馬県市町村会館管理組合</t>
    <rPh sb="0" eb="3">
      <t>グンマケン</t>
    </rPh>
    <rPh sb="3" eb="6">
      <t>シチョウソン</t>
    </rPh>
    <rPh sb="6" eb="8">
      <t>カイカン</t>
    </rPh>
    <rPh sb="8" eb="10">
      <t>カンリ</t>
    </rPh>
    <rPh sb="10" eb="12">
      <t>クミアイ</t>
    </rPh>
    <phoneticPr fontId="5"/>
  </si>
  <si>
    <t>西吾妻福祉病院組合</t>
    <rPh sb="0" eb="1">
      <t>ニシ</t>
    </rPh>
    <rPh sb="1" eb="3">
      <t>アガツマ</t>
    </rPh>
    <rPh sb="3" eb="5">
      <t>フクシ</t>
    </rPh>
    <rPh sb="5" eb="7">
      <t>ビョウイン</t>
    </rPh>
    <rPh sb="7" eb="9">
      <t>クミアイ</t>
    </rPh>
    <phoneticPr fontId="5"/>
  </si>
  <si>
    <t>草津観光公社</t>
    <rPh sb="0" eb="2">
      <t>クサツ</t>
    </rPh>
    <rPh sb="2" eb="4">
      <t>カンコウ</t>
    </rPh>
    <rPh sb="4" eb="6">
      <t>コウシャ</t>
    </rPh>
    <phoneticPr fontId="2"/>
  </si>
  <si>
    <t>草津温泉フットボールクラブ</t>
    <rPh sb="0" eb="2">
      <t>クサツ</t>
    </rPh>
    <rPh sb="2" eb="4">
      <t>オンセン</t>
    </rPh>
    <phoneticPr fontId="2"/>
  </si>
  <si>
    <t>草津よいとこ元気基金</t>
    <phoneticPr fontId="11"/>
  </si>
  <si>
    <t>公共施設整備基金</t>
    <rPh sb="0" eb="2">
      <t>コウキョウ</t>
    </rPh>
    <rPh sb="2" eb="4">
      <t>シセツ</t>
    </rPh>
    <rPh sb="4" eb="6">
      <t>セイビ</t>
    </rPh>
    <rPh sb="6" eb="8">
      <t>キキン</t>
    </rPh>
    <phoneticPr fontId="2"/>
  </si>
  <si>
    <t>社会福祉基金</t>
    <rPh sb="0" eb="2">
      <t>シャカイ</t>
    </rPh>
    <rPh sb="2" eb="4">
      <t>フクシ</t>
    </rPh>
    <rPh sb="4" eb="6">
      <t>キキン</t>
    </rPh>
    <phoneticPr fontId="2"/>
  </si>
  <si>
    <t>小学校施設整備基金</t>
    <rPh sb="0" eb="3">
      <t>ショウガッコウ</t>
    </rPh>
    <rPh sb="3" eb="5">
      <t>シセツ</t>
    </rPh>
    <rPh sb="5" eb="7">
      <t>セイビ</t>
    </rPh>
    <rPh sb="7" eb="9">
      <t>キキン</t>
    </rPh>
    <phoneticPr fontId="2"/>
  </si>
  <si>
    <t>スポーツ振興基金</t>
    <rPh sb="4" eb="6">
      <t>シンコウ</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</si>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</sst>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AD60-441E-8ABB-3C016AC086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82400</c:v>
                </c:pt>
                <c:pt idx="1">
                  <c:v>108867</c:v>
                </c:pt>
                <c:pt idx="2">
                  <c:v>133264</c:v>
                </c:pt>
                <c:pt idx="3">
                  <c:v>107339</c:v>
                </c:pt>
                <c:pt idx="4">
                  <c:v>83637</c:v>
                </c:pt>
              </c:numCache>
            </c:numRef>
          </c:val>
          <c:smooth val="0"/>
          <c:extLst xmlns:c16r2="http://schemas.microsoft.com/office/drawing/2015/06/chart">
            <c:ext xmlns:c16="http://schemas.microsoft.com/office/drawing/2014/chart" uri="{C3380CC4-5D6E-409C-BE32-E72D297353CC}">
              <c16:uniqueId val="{00000001-AD60-441E-8ABB-3C016AC08626}"/>
            </c:ext>
          </c:extLst>
        </c:ser>
        <c:dLbls>
          <c:showLegendKey val="0"/>
          <c:showVal val="0"/>
          <c:showCatName val="0"/>
          <c:showSerName val="0"/>
          <c:showPercent val="0"/>
          <c:showBubbleSize val="0"/>
        </c:dLbls>
        <c:marker val="1"/>
        <c:smooth val="0"/>
        <c:axId val="386291608"/>
        <c:axId val="386292392"/>
      </c:lineChart>
      <c:catAx>
        <c:axId val="386291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292392"/>
        <c:crosses val="autoZero"/>
        <c:auto val="1"/>
        <c:lblAlgn val="ctr"/>
        <c:lblOffset val="100"/>
        <c:tickLblSkip val="1"/>
        <c:tickMarkSkip val="1"/>
        <c:noMultiLvlLbl val="0"/>
      </c:catAx>
      <c:valAx>
        <c:axId val="3862923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291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5.32</c:v>
                </c:pt>
                <c:pt idx="1">
                  <c:v>8.32</c:v>
                </c:pt>
                <c:pt idx="2">
                  <c:v>8.7100000000000009</c:v>
                </c:pt>
                <c:pt idx="3">
                  <c:v>7.32</c:v>
                </c:pt>
                <c:pt idx="4">
                  <c:v>8.09</c:v>
                </c:pt>
              </c:numCache>
            </c:numRef>
          </c:val>
          <c:extLst xmlns:c16r2="http://schemas.microsoft.com/office/drawing/2015/06/chart">
            <c:ext xmlns:c16="http://schemas.microsoft.com/office/drawing/2014/chart" uri="{C3380CC4-5D6E-409C-BE32-E72D297353CC}">
              <c16:uniqueId val="{00000000-7562-4ABB-85C7-2CF7CD5452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46.86</c:v>
                </c:pt>
                <c:pt idx="1">
                  <c:v>47.33</c:v>
                </c:pt>
                <c:pt idx="2">
                  <c:v>52.17</c:v>
                </c:pt>
                <c:pt idx="3">
                  <c:v>59.14</c:v>
                </c:pt>
                <c:pt idx="4">
                  <c:v>70.62</c:v>
                </c:pt>
              </c:numCache>
            </c:numRef>
          </c:val>
          <c:extLst xmlns:c16r2="http://schemas.microsoft.com/office/drawing/2015/06/chart">
            <c:ext xmlns:c16="http://schemas.microsoft.com/office/drawing/2014/chart" uri="{C3380CC4-5D6E-409C-BE32-E72D297353CC}">
              <c16:uniqueId val="{00000001-7562-4ABB-85C7-2CF7CD545220}"/>
            </c:ext>
          </c:extLst>
        </c:ser>
        <c:dLbls>
          <c:showLegendKey val="0"/>
          <c:showVal val="0"/>
          <c:showCatName val="0"/>
          <c:showSerName val="0"/>
          <c:showPercent val="0"/>
          <c:showBubbleSize val="0"/>
        </c:dLbls>
        <c:gapWidth val="250"/>
        <c:overlap val="100"/>
        <c:axId val="397807040"/>
        <c:axId val="397807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1.53</c:v>
                </c:pt>
                <c:pt idx="1">
                  <c:v>0.93</c:v>
                </c:pt>
                <c:pt idx="2">
                  <c:v>1.55</c:v>
                </c:pt>
                <c:pt idx="3">
                  <c:v>-0.37</c:v>
                </c:pt>
                <c:pt idx="4">
                  <c:v>7</c:v>
                </c:pt>
              </c:numCache>
            </c:numRef>
          </c:val>
          <c:smooth val="0"/>
          <c:extLst xmlns:c16r2="http://schemas.microsoft.com/office/drawing/2015/06/chart">
            <c:ext xmlns:c16="http://schemas.microsoft.com/office/drawing/2014/chart" uri="{C3380CC4-5D6E-409C-BE32-E72D297353CC}">
              <c16:uniqueId val="{00000002-7562-4ABB-85C7-2CF7CD545220}"/>
            </c:ext>
          </c:extLst>
        </c:ser>
        <c:dLbls>
          <c:showLegendKey val="0"/>
          <c:showVal val="0"/>
          <c:showCatName val="0"/>
          <c:showSerName val="0"/>
          <c:showPercent val="0"/>
          <c:showBubbleSize val="0"/>
        </c:dLbls>
        <c:marker val="1"/>
        <c:smooth val="0"/>
        <c:axId val="397807040"/>
        <c:axId val="397807432"/>
      </c:lineChart>
      <c:catAx>
        <c:axId val="39780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7807432"/>
        <c:crosses val="autoZero"/>
        <c:auto val="1"/>
        <c:lblAlgn val="ctr"/>
        <c:lblOffset val="100"/>
        <c:tickLblSkip val="1"/>
        <c:tickMarkSkip val="1"/>
        <c:noMultiLvlLbl val="0"/>
      </c:catAx>
      <c:valAx>
        <c:axId val="397807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80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0.03</c:v>
                </c:pt>
                <c:pt idx="4">
                  <c:v>#N/A</c:v>
                </c:pt>
                <c:pt idx="5">
                  <c:v>0</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0-644E-4CB6-AD0F-F7B8025F65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44E-4CB6-AD0F-F7B8025F652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7.0000000000000007E-2</c:v>
                </c:pt>
                <c:pt idx="4">
                  <c:v>#N/A</c:v>
                </c:pt>
                <c:pt idx="5">
                  <c:v>0.11</c:v>
                </c:pt>
                <c:pt idx="6">
                  <c:v>#N/A</c:v>
                </c:pt>
                <c:pt idx="7">
                  <c:v>0.16</c:v>
                </c:pt>
                <c:pt idx="8">
                  <c:v>#N/A</c:v>
                </c:pt>
                <c:pt idx="9">
                  <c:v>0.19</c:v>
                </c:pt>
              </c:numCache>
            </c:numRef>
          </c:val>
          <c:extLst xmlns:c16r2="http://schemas.microsoft.com/office/drawing/2015/06/chart">
            <c:ext xmlns:c16="http://schemas.microsoft.com/office/drawing/2014/chart" uri="{C3380CC4-5D6E-409C-BE32-E72D297353CC}">
              <c16:uniqueId val="{00000002-644E-4CB6-AD0F-F7B8025F652E}"/>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0.61</c:v>
                </c:pt>
                <c:pt idx="4">
                  <c:v>#N/A</c:v>
                </c:pt>
                <c:pt idx="5">
                  <c:v>0.96</c:v>
                </c:pt>
                <c:pt idx="6">
                  <c:v>#N/A</c:v>
                </c:pt>
                <c:pt idx="7">
                  <c:v>0.62</c:v>
                </c:pt>
                <c:pt idx="8">
                  <c:v>#N/A</c:v>
                </c:pt>
                <c:pt idx="9">
                  <c:v>0.87</c:v>
                </c:pt>
              </c:numCache>
            </c:numRef>
          </c:val>
          <c:extLst xmlns:c16r2="http://schemas.microsoft.com/office/drawing/2015/06/chart">
            <c:ext xmlns:c16="http://schemas.microsoft.com/office/drawing/2014/chart" uri="{C3380CC4-5D6E-409C-BE32-E72D297353CC}">
              <c16:uniqueId val="{00000003-644E-4CB6-AD0F-F7B8025F652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0.66</c:v>
                </c:pt>
                <c:pt idx="2">
                  <c:v>#N/A</c:v>
                </c:pt>
                <c:pt idx="3">
                  <c:v>1.46</c:v>
                </c:pt>
                <c:pt idx="4">
                  <c:v>#N/A</c:v>
                </c:pt>
                <c:pt idx="5">
                  <c:v>0.51</c:v>
                </c:pt>
                <c:pt idx="6">
                  <c:v>#N/A</c:v>
                </c:pt>
                <c:pt idx="7">
                  <c:v>0.87</c:v>
                </c:pt>
                <c:pt idx="8">
                  <c:v>#N/A</c:v>
                </c:pt>
                <c:pt idx="9">
                  <c:v>0.95</c:v>
                </c:pt>
              </c:numCache>
            </c:numRef>
          </c:val>
          <c:extLst xmlns:c16r2="http://schemas.microsoft.com/office/drawing/2015/06/chart">
            <c:ext xmlns:c16="http://schemas.microsoft.com/office/drawing/2014/chart" uri="{C3380CC4-5D6E-409C-BE32-E72D297353CC}">
              <c16:uniqueId val="{00000004-644E-4CB6-AD0F-F7B8025F652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2.89</c:v>
                </c:pt>
                <c:pt idx="2">
                  <c:v>#N/A</c:v>
                </c:pt>
                <c:pt idx="3">
                  <c:v>3.21</c:v>
                </c:pt>
                <c:pt idx="4">
                  <c:v>#N/A</c:v>
                </c:pt>
                <c:pt idx="5">
                  <c:v>1.21</c:v>
                </c:pt>
                <c:pt idx="6">
                  <c:v>#N/A</c:v>
                </c:pt>
                <c:pt idx="7">
                  <c:v>3.52</c:v>
                </c:pt>
                <c:pt idx="8">
                  <c:v>#N/A</c:v>
                </c:pt>
                <c:pt idx="9">
                  <c:v>3.73</c:v>
                </c:pt>
              </c:numCache>
            </c:numRef>
          </c:val>
          <c:extLst xmlns:c16r2="http://schemas.microsoft.com/office/drawing/2015/06/chart">
            <c:ext xmlns:c16="http://schemas.microsoft.com/office/drawing/2014/chart" uri="{C3380CC4-5D6E-409C-BE32-E72D297353CC}">
              <c16:uniqueId val="{00000005-644E-4CB6-AD0F-F7B8025F652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5.36</c:v>
                </c:pt>
                <c:pt idx="2">
                  <c:v>#N/A</c:v>
                </c:pt>
                <c:pt idx="3">
                  <c:v>8.36</c:v>
                </c:pt>
                <c:pt idx="4">
                  <c:v>#N/A</c:v>
                </c:pt>
                <c:pt idx="5">
                  <c:v>8.75</c:v>
                </c:pt>
                <c:pt idx="6">
                  <c:v>#N/A</c:v>
                </c:pt>
                <c:pt idx="7">
                  <c:v>7.36</c:v>
                </c:pt>
                <c:pt idx="8">
                  <c:v>#N/A</c:v>
                </c:pt>
                <c:pt idx="9">
                  <c:v>8.1300000000000008</c:v>
                </c:pt>
              </c:numCache>
            </c:numRef>
          </c:val>
          <c:extLst xmlns:c16r2="http://schemas.microsoft.com/office/drawing/2015/06/chart">
            <c:ext xmlns:c16="http://schemas.microsoft.com/office/drawing/2014/chart" uri="{C3380CC4-5D6E-409C-BE32-E72D297353CC}">
              <c16:uniqueId val="{00000006-644E-4CB6-AD0F-F7B8025F652E}"/>
            </c:ext>
          </c:extLst>
        </c:ser>
        <c:ser>
          <c:idx val="7"/>
          <c:order val="7"/>
          <c:tx>
            <c:strRef>
              <c:f>データシート!$A$34</c:f>
              <c:strCache>
                <c:ptCount val="1"/>
                <c:pt idx="0">
                  <c:v>千客万来事業会計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24.33</c:v>
                </c:pt>
                <c:pt idx="2">
                  <c:v>#N/A</c:v>
                </c:pt>
                <c:pt idx="3">
                  <c:v>21.6</c:v>
                </c:pt>
                <c:pt idx="4">
                  <c:v>#N/A</c:v>
                </c:pt>
                <c:pt idx="5">
                  <c:v>24.94</c:v>
                </c:pt>
                <c:pt idx="6">
                  <c:v>#N/A</c:v>
                </c:pt>
                <c:pt idx="7">
                  <c:v>31.23</c:v>
                </c:pt>
                <c:pt idx="8">
                  <c:v>#N/A</c:v>
                </c:pt>
                <c:pt idx="9">
                  <c:v>32.81</c:v>
                </c:pt>
              </c:numCache>
            </c:numRef>
          </c:val>
          <c:extLst xmlns:c16r2="http://schemas.microsoft.com/office/drawing/2015/06/chart">
            <c:ext xmlns:c16="http://schemas.microsoft.com/office/drawing/2014/chart" uri="{C3380CC4-5D6E-409C-BE32-E72D297353CC}">
              <c16:uniqueId val="{00000007-644E-4CB6-AD0F-F7B8025F652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32.549999999999997</c:v>
                </c:pt>
                <c:pt idx="2">
                  <c:v>#N/A</c:v>
                </c:pt>
                <c:pt idx="3">
                  <c:v>33.61</c:v>
                </c:pt>
                <c:pt idx="4">
                  <c:v>#N/A</c:v>
                </c:pt>
                <c:pt idx="5">
                  <c:v>35.64</c:v>
                </c:pt>
                <c:pt idx="6">
                  <c:v>#N/A</c:v>
                </c:pt>
                <c:pt idx="7">
                  <c:v>37.83</c:v>
                </c:pt>
                <c:pt idx="8">
                  <c:v>#N/A</c:v>
                </c:pt>
                <c:pt idx="9">
                  <c:v>39.369999999999997</c:v>
                </c:pt>
              </c:numCache>
            </c:numRef>
          </c:val>
          <c:extLst xmlns:c16r2="http://schemas.microsoft.com/office/drawing/2015/06/chart">
            <c:ext xmlns:c16="http://schemas.microsoft.com/office/drawing/2014/chart" uri="{C3380CC4-5D6E-409C-BE32-E72D297353CC}">
              <c16:uniqueId val="{00000008-644E-4CB6-AD0F-F7B8025F652E}"/>
            </c:ext>
          </c:extLst>
        </c:ser>
        <c:ser>
          <c:idx val="9"/>
          <c:order val="9"/>
          <c:tx>
            <c:strRef>
              <c:f>データシート!$A$36</c:f>
              <c:strCache>
                <c:ptCount val="1"/>
                <c:pt idx="0">
                  <c:v>温泉温水供給事業会計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36.89</c:v>
                </c:pt>
                <c:pt idx="2">
                  <c:v>#N/A</c:v>
                </c:pt>
                <c:pt idx="3">
                  <c:v>38.96</c:v>
                </c:pt>
                <c:pt idx="4">
                  <c:v>#N/A</c:v>
                </c:pt>
                <c:pt idx="5">
                  <c:v>46</c:v>
                </c:pt>
                <c:pt idx="6">
                  <c:v>#N/A</c:v>
                </c:pt>
                <c:pt idx="7">
                  <c:v>49.26</c:v>
                </c:pt>
                <c:pt idx="8">
                  <c:v>#N/A</c:v>
                </c:pt>
                <c:pt idx="9">
                  <c:v>53.05</c:v>
                </c:pt>
              </c:numCache>
            </c:numRef>
          </c:val>
          <c:extLst xmlns:c16r2="http://schemas.microsoft.com/office/drawing/2015/06/chart">
            <c:ext xmlns:c16="http://schemas.microsoft.com/office/drawing/2014/chart" uri="{C3380CC4-5D6E-409C-BE32-E72D297353CC}">
              <c16:uniqueId val="{00000009-644E-4CB6-AD0F-F7B8025F652E}"/>
            </c:ext>
          </c:extLst>
        </c:ser>
        <c:dLbls>
          <c:showLegendKey val="0"/>
          <c:showVal val="0"/>
          <c:showCatName val="0"/>
          <c:showSerName val="0"/>
          <c:showPercent val="0"/>
          <c:showBubbleSize val="0"/>
        </c:dLbls>
        <c:gapWidth val="150"/>
        <c:overlap val="100"/>
        <c:axId val="397808216"/>
        <c:axId val="397808608"/>
      </c:barChart>
      <c:catAx>
        <c:axId val="397808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808608"/>
        <c:crosses val="autoZero"/>
        <c:auto val="1"/>
        <c:lblAlgn val="ctr"/>
        <c:lblOffset val="100"/>
        <c:tickLblSkip val="1"/>
        <c:tickMarkSkip val="1"/>
        <c:noMultiLvlLbl val="0"/>
      </c:catAx>
      <c:valAx>
        <c:axId val="397808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808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253</c:v>
                </c:pt>
                <c:pt idx="5">
                  <c:v>277</c:v>
                </c:pt>
                <c:pt idx="8">
                  <c:v>274</c:v>
                </c:pt>
                <c:pt idx="11">
                  <c:v>274</c:v>
                </c:pt>
                <c:pt idx="14">
                  <c:v>263</c:v>
                </c:pt>
              </c:numCache>
            </c:numRef>
          </c:val>
          <c:extLst xmlns:c16r2="http://schemas.microsoft.com/office/drawing/2015/06/chart">
            <c:ext xmlns:c16="http://schemas.microsoft.com/office/drawing/2014/chart" uri="{C3380CC4-5D6E-409C-BE32-E72D297353CC}">
              <c16:uniqueId val="{00000000-2A72-4359-954A-0990975913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A72-4359-954A-0990975913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60</c:v>
                </c:pt>
                <c:pt idx="3">
                  <c:v>54</c:v>
                </c:pt>
                <c:pt idx="6">
                  <c:v>1</c:v>
                </c:pt>
                <c:pt idx="9">
                  <c:v>1</c:v>
                </c:pt>
                <c:pt idx="12">
                  <c:v>1</c:v>
                </c:pt>
              </c:numCache>
            </c:numRef>
          </c:val>
          <c:extLst xmlns:c16r2="http://schemas.microsoft.com/office/drawing/2015/06/chart">
            <c:ext xmlns:c16="http://schemas.microsoft.com/office/drawing/2014/chart" uri="{C3380CC4-5D6E-409C-BE32-E72D297353CC}">
              <c16:uniqueId val="{00000002-2A72-4359-954A-0990975913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40</c:v>
                </c:pt>
                <c:pt idx="3">
                  <c:v>41</c:v>
                </c:pt>
                <c:pt idx="6">
                  <c:v>44</c:v>
                </c:pt>
                <c:pt idx="9">
                  <c:v>45</c:v>
                </c:pt>
                <c:pt idx="12">
                  <c:v>51</c:v>
                </c:pt>
              </c:numCache>
            </c:numRef>
          </c:val>
          <c:extLst xmlns:c16r2="http://schemas.microsoft.com/office/drawing/2015/06/chart">
            <c:ext xmlns:c16="http://schemas.microsoft.com/office/drawing/2014/chart" uri="{C3380CC4-5D6E-409C-BE32-E72D297353CC}">
              <c16:uniqueId val="{00000003-2A72-4359-954A-0990975913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c:v>
                </c:pt>
                <c:pt idx="3">
                  <c:v>16</c:v>
                </c:pt>
                <c:pt idx="6">
                  <c:v>18</c:v>
                </c:pt>
                <c:pt idx="9">
                  <c:v>19</c:v>
                </c:pt>
                <c:pt idx="12">
                  <c:v>20</c:v>
                </c:pt>
              </c:numCache>
            </c:numRef>
          </c:val>
          <c:extLst xmlns:c16r2="http://schemas.microsoft.com/office/drawing/2015/06/chart">
            <c:ext xmlns:c16="http://schemas.microsoft.com/office/drawing/2014/chart" uri="{C3380CC4-5D6E-409C-BE32-E72D297353CC}">
              <c16:uniqueId val="{00000004-2A72-4359-954A-0990975913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A72-4359-954A-0990975913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A72-4359-954A-0990975913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278</c:v>
                </c:pt>
                <c:pt idx="3">
                  <c:v>257</c:v>
                </c:pt>
                <c:pt idx="6">
                  <c:v>232</c:v>
                </c:pt>
                <c:pt idx="9">
                  <c:v>254</c:v>
                </c:pt>
                <c:pt idx="12">
                  <c:v>279</c:v>
                </c:pt>
              </c:numCache>
            </c:numRef>
          </c:val>
          <c:extLst xmlns:c16r2="http://schemas.microsoft.com/office/drawing/2015/06/chart">
            <c:ext xmlns:c16="http://schemas.microsoft.com/office/drawing/2014/chart" uri="{C3380CC4-5D6E-409C-BE32-E72D297353CC}">
              <c16:uniqueId val="{00000007-2A72-4359-954A-09909759132C}"/>
            </c:ext>
          </c:extLst>
        </c:ser>
        <c:dLbls>
          <c:showLegendKey val="0"/>
          <c:showVal val="0"/>
          <c:showCatName val="0"/>
          <c:showSerName val="0"/>
          <c:showPercent val="0"/>
          <c:showBubbleSize val="0"/>
        </c:dLbls>
        <c:gapWidth val="100"/>
        <c:overlap val="100"/>
        <c:axId val="395767184"/>
        <c:axId val="395767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139</c:v>
                </c:pt>
                <c:pt idx="2">
                  <c:v>#N/A</c:v>
                </c:pt>
                <c:pt idx="3">
                  <c:v>#N/A</c:v>
                </c:pt>
                <c:pt idx="4">
                  <c:v>91</c:v>
                </c:pt>
                <c:pt idx="5">
                  <c:v>#N/A</c:v>
                </c:pt>
                <c:pt idx="6">
                  <c:v>#N/A</c:v>
                </c:pt>
                <c:pt idx="7">
                  <c:v>21</c:v>
                </c:pt>
                <c:pt idx="8">
                  <c:v>#N/A</c:v>
                </c:pt>
                <c:pt idx="9">
                  <c:v>#N/A</c:v>
                </c:pt>
                <c:pt idx="10">
                  <c:v>45</c:v>
                </c:pt>
                <c:pt idx="11">
                  <c:v>#N/A</c:v>
                </c:pt>
                <c:pt idx="12">
                  <c:v>#N/A</c:v>
                </c:pt>
                <c:pt idx="13">
                  <c:v>88</c:v>
                </c:pt>
                <c:pt idx="14">
                  <c:v>#N/A</c:v>
                </c:pt>
              </c:numCache>
            </c:numRef>
          </c:val>
          <c:smooth val="0"/>
          <c:extLst xmlns:c16r2="http://schemas.microsoft.com/office/drawing/2015/06/chart">
            <c:ext xmlns:c16="http://schemas.microsoft.com/office/drawing/2014/chart" uri="{C3380CC4-5D6E-409C-BE32-E72D297353CC}">
              <c16:uniqueId val="{00000008-2A72-4359-954A-09909759132C}"/>
            </c:ext>
          </c:extLst>
        </c:ser>
        <c:dLbls>
          <c:showLegendKey val="0"/>
          <c:showVal val="0"/>
          <c:showCatName val="0"/>
          <c:showSerName val="0"/>
          <c:showPercent val="0"/>
          <c:showBubbleSize val="0"/>
        </c:dLbls>
        <c:marker val="1"/>
        <c:smooth val="0"/>
        <c:axId val="395767184"/>
        <c:axId val="395767576"/>
      </c:lineChart>
      <c:catAx>
        <c:axId val="39576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767576"/>
        <c:crosses val="autoZero"/>
        <c:auto val="1"/>
        <c:lblAlgn val="ctr"/>
        <c:lblOffset val="100"/>
        <c:tickLblSkip val="1"/>
        <c:tickMarkSkip val="1"/>
        <c:noMultiLvlLbl val="0"/>
      </c:catAx>
      <c:valAx>
        <c:axId val="395767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76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2778</c:v>
                </c:pt>
                <c:pt idx="5">
                  <c:v>2995</c:v>
                </c:pt>
                <c:pt idx="8">
                  <c:v>3149</c:v>
                </c:pt>
                <c:pt idx="11">
                  <c:v>3331</c:v>
                </c:pt>
                <c:pt idx="14">
                  <c:v>3314</c:v>
                </c:pt>
              </c:numCache>
            </c:numRef>
          </c:val>
          <c:extLst xmlns:c16r2="http://schemas.microsoft.com/office/drawing/2015/06/chart">
            <c:ext xmlns:c16="http://schemas.microsoft.com/office/drawing/2014/chart" uri="{C3380CC4-5D6E-409C-BE32-E72D297353CC}">
              <c16:uniqueId val="{00000000-1226-40E9-82BE-660592C972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527</c:v>
                </c:pt>
                <c:pt idx="5">
                  <c:v>510</c:v>
                </c:pt>
                <c:pt idx="8">
                  <c:v>463</c:v>
                </c:pt>
                <c:pt idx="11">
                  <c:v>425</c:v>
                </c:pt>
                <c:pt idx="14">
                  <c:v>354</c:v>
                </c:pt>
              </c:numCache>
            </c:numRef>
          </c:val>
          <c:extLst xmlns:c16r2="http://schemas.microsoft.com/office/drawing/2015/06/chart">
            <c:ext xmlns:c16="http://schemas.microsoft.com/office/drawing/2014/chart" uri="{C3380CC4-5D6E-409C-BE32-E72D297353CC}">
              <c16:uniqueId val="{00000001-1226-40E9-82BE-660592C972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1622</c:v>
                </c:pt>
                <c:pt idx="5">
                  <c:v>1798</c:v>
                </c:pt>
                <c:pt idx="8">
                  <c:v>2552</c:v>
                </c:pt>
                <c:pt idx="11">
                  <c:v>3118</c:v>
                </c:pt>
                <c:pt idx="14">
                  <c:v>3703</c:v>
                </c:pt>
              </c:numCache>
            </c:numRef>
          </c:val>
          <c:extLst xmlns:c16r2="http://schemas.microsoft.com/office/drawing/2015/06/chart">
            <c:ext xmlns:c16="http://schemas.microsoft.com/office/drawing/2014/chart" uri="{C3380CC4-5D6E-409C-BE32-E72D297353CC}">
              <c16:uniqueId val="{00000002-1226-40E9-82BE-660592C972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226-40E9-82BE-660592C972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226-40E9-82BE-660592C972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c:v>
                </c:pt>
                <c:pt idx="3">
                  <c:v>0</c:v>
                </c:pt>
                <c:pt idx="6">
                  <c:v>4</c:v>
                </c:pt>
                <c:pt idx="9">
                  <c:v>5</c:v>
                </c:pt>
                <c:pt idx="12">
                  <c:v>0</c:v>
                </c:pt>
              </c:numCache>
            </c:numRef>
          </c:val>
          <c:extLst xmlns:c16r2="http://schemas.microsoft.com/office/drawing/2015/06/chart">
            <c:ext xmlns:c16="http://schemas.microsoft.com/office/drawing/2014/chart" uri="{C3380CC4-5D6E-409C-BE32-E72D297353CC}">
              <c16:uniqueId val="{00000005-1226-40E9-82BE-660592C972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1925</c:v>
                </c:pt>
                <c:pt idx="3">
                  <c:v>1847</c:v>
                </c:pt>
                <c:pt idx="6">
                  <c:v>1830</c:v>
                </c:pt>
                <c:pt idx="9">
                  <c:v>1899</c:v>
                </c:pt>
                <c:pt idx="12">
                  <c:v>1879</c:v>
                </c:pt>
              </c:numCache>
            </c:numRef>
          </c:val>
          <c:extLst xmlns:c16r2="http://schemas.microsoft.com/office/drawing/2015/06/chart">
            <c:ext xmlns:c16="http://schemas.microsoft.com/office/drawing/2014/chart" uri="{C3380CC4-5D6E-409C-BE32-E72D297353CC}">
              <c16:uniqueId val="{00000006-1226-40E9-82BE-660592C972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543</c:v>
                </c:pt>
                <c:pt idx="3">
                  <c:v>543</c:v>
                </c:pt>
                <c:pt idx="6">
                  <c:v>525</c:v>
                </c:pt>
                <c:pt idx="9">
                  <c:v>522</c:v>
                </c:pt>
                <c:pt idx="12">
                  <c:v>480</c:v>
                </c:pt>
              </c:numCache>
            </c:numRef>
          </c:val>
          <c:extLst xmlns:c16r2="http://schemas.microsoft.com/office/drawing/2015/06/chart">
            <c:ext xmlns:c16="http://schemas.microsoft.com/office/drawing/2014/chart" uri="{C3380CC4-5D6E-409C-BE32-E72D297353CC}">
              <c16:uniqueId val="{00000007-1226-40E9-82BE-660592C972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154</c:v>
                </c:pt>
                <c:pt idx="3">
                  <c:v>235</c:v>
                </c:pt>
                <c:pt idx="6">
                  <c:v>222</c:v>
                </c:pt>
                <c:pt idx="9">
                  <c:v>227</c:v>
                </c:pt>
                <c:pt idx="12">
                  <c:v>213</c:v>
                </c:pt>
              </c:numCache>
            </c:numRef>
          </c:val>
          <c:extLst xmlns:c16r2="http://schemas.microsoft.com/office/drawing/2015/06/chart">
            <c:ext xmlns:c16="http://schemas.microsoft.com/office/drawing/2014/chart" uri="{C3380CC4-5D6E-409C-BE32-E72D297353CC}">
              <c16:uniqueId val="{00000008-1226-40E9-82BE-660592C972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60</c:v>
                </c:pt>
                <c:pt idx="3">
                  <c:v>6</c:v>
                </c:pt>
                <c:pt idx="6">
                  <c:v>6</c:v>
                </c:pt>
                <c:pt idx="9">
                  <c:v>5</c:v>
                </c:pt>
                <c:pt idx="12">
                  <c:v>4</c:v>
                </c:pt>
              </c:numCache>
            </c:numRef>
          </c:val>
          <c:extLst xmlns:c16r2="http://schemas.microsoft.com/office/drawing/2015/06/chart">
            <c:ext xmlns:c16="http://schemas.microsoft.com/office/drawing/2014/chart" uri="{C3380CC4-5D6E-409C-BE32-E72D297353CC}">
              <c16:uniqueId val="{00000009-1226-40E9-82BE-660592C972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3090</c:v>
                </c:pt>
                <c:pt idx="3">
                  <c:v>3398</c:v>
                </c:pt>
                <c:pt idx="6">
                  <c:v>3739</c:v>
                </c:pt>
                <c:pt idx="9">
                  <c:v>3729</c:v>
                </c:pt>
                <c:pt idx="12">
                  <c:v>3667</c:v>
                </c:pt>
              </c:numCache>
            </c:numRef>
          </c:val>
          <c:extLst xmlns:c16r2="http://schemas.microsoft.com/office/drawing/2015/06/chart">
            <c:ext xmlns:c16="http://schemas.microsoft.com/office/drawing/2014/chart" uri="{C3380CC4-5D6E-409C-BE32-E72D297353CC}">
              <c16:uniqueId val="{0000000A-1226-40E9-82BE-660592C97225}"/>
            </c:ext>
          </c:extLst>
        </c:ser>
        <c:dLbls>
          <c:showLegendKey val="0"/>
          <c:showVal val="0"/>
          <c:showCatName val="0"/>
          <c:showSerName val="0"/>
          <c:showPercent val="0"/>
          <c:showBubbleSize val="0"/>
        </c:dLbls>
        <c:gapWidth val="100"/>
        <c:overlap val="100"/>
        <c:axId val="395769144"/>
        <c:axId val="395769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852</c:v>
                </c:pt>
                <c:pt idx="2">
                  <c:v>#N/A</c:v>
                </c:pt>
                <c:pt idx="3">
                  <c:v>#N/A</c:v>
                </c:pt>
                <c:pt idx="4">
                  <c:v>726</c:v>
                </c:pt>
                <c:pt idx="5">
                  <c:v>#N/A</c:v>
                </c:pt>
                <c:pt idx="6">
                  <c:v>#N/A</c:v>
                </c:pt>
                <c:pt idx="7">
                  <c:v>162</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226-40E9-82BE-660592C97225}"/>
            </c:ext>
          </c:extLst>
        </c:ser>
        <c:dLbls>
          <c:showLegendKey val="0"/>
          <c:showVal val="0"/>
          <c:showCatName val="0"/>
          <c:showSerName val="0"/>
          <c:showPercent val="0"/>
          <c:showBubbleSize val="0"/>
        </c:dLbls>
        <c:marker val="1"/>
        <c:smooth val="0"/>
        <c:axId val="395769144"/>
        <c:axId val="395769536"/>
      </c:lineChart>
      <c:catAx>
        <c:axId val="395769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5769536"/>
        <c:crosses val="autoZero"/>
        <c:auto val="1"/>
        <c:lblAlgn val="ctr"/>
        <c:lblOffset val="100"/>
        <c:tickLblSkip val="1"/>
        <c:tickMarkSkip val="1"/>
        <c:noMultiLvlLbl val="0"/>
      </c:catAx>
      <c:valAx>
        <c:axId val="39576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769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1240</c:v>
                </c:pt>
                <c:pt idx="1">
                  <c:v>1404</c:v>
                </c:pt>
                <c:pt idx="2">
                  <c:v>1662</c:v>
                </c:pt>
              </c:numCache>
            </c:numRef>
          </c:val>
          <c:extLst xmlns:c16r2="http://schemas.microsoft.com/office/drawing/2015/06/chart">
            <c:ext xmlns:c16="http://schemas.microsoft.com/office/drawing/2014/chart" uri="{C3380CC4-5D6E-409C-BE32-E72D297353CC}">
              <c16:uniqueId val="{00000000-493E-4A4E-96EB-59E8E4152C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93E-4A4E-96EB-59E8E4152C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1012</c:v>
                </c:pt>
                <c:pt idx="1">
                  <c:v>1438</c:v>
                </c:pt>
                <c:pt idx="2">
                  <c:v>1750</c:v>
                </c:pt>
              </c:numCache>
            </c:numRef>
          </c:val>
          <c:extLst xmlns:c16r2="http://schemas.microsoft.com/office/drawing/2015/06/chart">
            <c:ext xmlns:c16="http://schemas.microsoft.com/office/drawing/2014/chart" uri="{C3380CC4-5D6E-409C-BE32-E72D297353CC}">
              <c16:uniqueId val="{00000002-493E-4A4E-96EB-59E8E4152CBB}"/>
            </c:ext>
          </c:extLst>
        </c:ser>
        <c:dLbls>
          <c:showLegendKey val="0"/>
          <c:showVal val="0"/>
          <c:showCatName val="0"/>
          <c:showSerName val="0"/>
          <c:showPercent val="0"/>
          <c:showBubbleSize val="0"/>
        </c:dLbls>
        <c:gapWidth val="120"/>
        <c:overlap val="100"/>
        <c:axId val="395769928"/>
        <c:axId val="395770712"/>
      </c:barChart>
      <c:catAx>
        <c:axId val="395769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5770712"/>
        <c:crosses val="autoZero"/>
        <c:auto val="1"/>
        <c:lblAlgn val="ctr"/>
        <c:lblOffset val="100"/>
        <c:tickLblSkip val="1"/>
        <c:tickMarkSkip val="1"/>
        <c:noMultiLvlLbl val="0"/>
      </c:catAx>
      <c:valAx>
        <c:axId val="395770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5769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実質公債費比率は２．</a:t>
          </a:r>
          <a:r>
            <a:rPr lang="ja-JP" altLang="en-US" sz="1100" b="0" i="0" baseline="0">
              <a:solidFill>
                <a:schemeClr val="tx1"/>
              </a:solidFill>
              <a:effectLst/>
              <a:latin typeface="+mn-lt"/>
              <a:ea typeface="+mn-ea"/>
              <a:cs typeface="+mn-cs"/>
            </a:rPr>
            <a:t>３</a:t>
          </a:r>
          <a:r>
            <a:rPr lang="ja-JP" altLang="ja-JP" sz="1100" b="0" i="0" baseline="0">
              <a:solidFill>
                <a:schemeClr val="tx1"/>
              </a:solidFill>
              <a:effectLst/>
              <a:latin typeface="+mn-lt"/>
              <a:ea typeface="+mn-ea"/>
              <a:cs typeface="+mn-cs"/>
            </a:rPr>
            <a:t>％で、昨年度と比較し</a:t>
          </a:r>
          <a:r>
            <a:rPr lang="ja-JP" altLang="en-US" sz="1100" b="0" i="0" baseline="0">
              <a:solidFill>
                <a:schemeClr val="tx1"/>
              </a:solidFill>
              <a:effectLst/>
              <a:latin typeface="+mn-lt"/>
              <a:ea typeface="+mn-ea"/>
              <a:cs typeface="+mn-cs"/>
            </a:rPr>
            <a:t>０．１</a:t>
          </a:r>
          <a:r>
            <a:rPr lang="ja-JP" altLang="ja-JP" sz="1100" b="0" i="0" baseline="0">
              <a:solidFill>
                <a:schemeClr val="tx1"/>
              </a:solidFill>
              <a:effectLst/>
              <a:latin typeface="+mn-lt"/>
              <a:ea typeface="+mn-ea"/>
              <a:cs typeface="+mn-cs"/>
            </a:rPr>
            <a:t>％改善されている。</a:t>
          </a:r>
          <a:r>
            <a:rPr kumimoji="1" lang="ja-JP" altLang="ja-JP" sz="1100">
              <a:solidFill>
                <a:schemeClr val="tx1"/>
              </a:solidFill>
              <a:effectLst/>
              <a:latin typeface="+mn-lt"/>
              <a:ea typeface="+mn-ea"/>
              <a:cs typeface="+mn-cs"/>
            </a:rPr>
            <a:t>実質公債費比率は過去３年度の実質公債費比率の平均で算定されるが、比較的に高い数値であったＨ</a:t>
          </a:r>
          <a:r>
            <a:rPr kumimoji="1" lang="ja-JP" altLang="en-US" sz="1100">
              <a:solidFill>
                <a:schemeClr val="tx1"/>
              </a:solidFill>
              <a:effectLst/>
              <a:latin typeface="+mn-lt"/>
              <a:ea typeface="+mn-ea"/>
              <a:cs typeface="+mn-cs"/>
            </a:rPr>
            <a:t>２６</a:t>
          </a:r>
          <a:r>
            <a:rPr kumimoji="1" lang="ja-JP" altLang="ja-JP" sz="1100">
              <a:solidFill>
                <a:schemeClr val="tx1"/>
              </a:solidFill>
              <a:effectLst/>
              <a:latin typeface="+mn-lt"/>
              <a:ea typeface="+mn-ea"/>
              <a:cs typeface="+mn-cs"/>
            </a:rPr>
            <a:t>年度の単年度実質公債費比率</a:t>
          </a:r>
          <a:r>
            <a:rPr kumimoji="1" lang="ja-JP" altLang="en-US" sz="1100">
              <a:solidFill>
                <a:schemeClr val="tx1"/>
              </a:solidFill>
              <a:effectLst/>
              <a:latin typeface="+mn-lt"/>
              <a:ea typeface="+mn-ea"/>
              <a:cs typeface="+mn-cs"/>
            </a:rPr>
            <a:t>４．４５</a:t>
          </a:r>
          <a:r>
            <a:rPr kumimoji="1" lang="ja-JP" altLang="ja-JP" sz="1100">
              <a:solidFill>
                <a:schemeClr val="tx1"/>
              </a:solidFill>
              <a:effectLst/>
              <a:latin typeface="+mn-lt"/>
              <a:ea typeface="+mn-ea"/>
              <a:cs typeface="+mn-cs"/>
            </a:rPr>
            <a:t>％が算定の対象から外れたことが改善の要因となっている。</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分子の構造をみてみると、Ｈ</a:t>
          </a:r>
          <a:r>
            <a:rPr lang="ja-JP" altLang="en-US" sz="1100" b="0" i="0" baseline="0">
              <a:solidFill>
                <a:schemeClr val="tx1"/>
              </a:solidFill>
              <a:effectLst/>
              <a:latin typeface="+mn-lt"/>
              <a:ea typeface="+mn-ea"/>
              <a:cs typeface="+mn-cs"/>
            </a:rPr>
            <a:t>２９</a:t>
          </a:r>
          <a:r>
            <a:rPr lang="ja-JP" altLang="ja-JP" sz="1100" b="0" i="0" baseline="0">
              <a:solidFill>
                <a:schemeClr val="tx1"/>
              </a:solidFill>
              <a:effectLst/>
              <a:latin typeface="+mn-lt"/>
              <a:ea typeface="+mn-ea"/>
              <a:cs typeface="+mn-cs"/>
            </a:rPr>
            <a:t>年度は元利償還金が</a:t>
          </a:r>
          <a:r>
            <a:rPr lang="ja-JP" altLang="en-US" sz="1100" b="0" i="0" baseline="0">
              <a:solidFill>
                <a:schemeClr val="tx1"/>
              </a:solidFill>
              <a:effectLst/>
              <a:latin typeface="+mn-lt"/>
              <a:ea typeface="+mn-ea"/>
              <a:cs typeface="+mn-cs"/>
            </a:rPr>
            <a:t>２５百万円</a:t>
          </a:r>
          <a:r>
            <a:rPr lang="ja-JP" altLang="ja-JP" sz="1100" b="0" i="0" baseline="0">
              <a:solidFill>
                <a:schemeClr val="tx1"/>
              </a:solidFill>
              <a:effectLst/>
              <a:latin typeface="+mn-lt"/>
              <a:ea typeface="+mn-ea"/>
              <a:cs typeface="+mn-cs"/>
            </a:rPr>
            <a:t>増加している。</a:t>
          </a:r>
          <a:r>
            <a:rPr lang="ja-JP" altLang="en-US" sz="1100" b="0" i="0" baseline="0">
              <a:solidFill>
                <a:schemeClr val="tx1"/>
              </a:solidFill>
              <a:effectLst/>
              <a:latin typeface="+mn-lt"/>
              <a:ea typeface="+mn-ea"/>
              <a:cs typeface="+mn-cs"/>
            </a:rPr>
            <a:t>湯畑の湯路広場や小学校体育館大規模改修・耐震化に充てた起債の元金償還が開始となったためである。</a:t>
          </a:r>
          <a:r>
            <a:rPr kumimoji="1" lang="ja-JP" altLang="ja-JP" sz="1100">
              <a:solidFill>
                <a:schemeClr val="tx1"/>
              </a:solidFill>
              <a:effectLst/>
              <a:latin typeface="+mn-lt"/>
              <a:ea typeface="+mn-ea"/>
              <a:cs typeface="+mn-cs"/>
            </a:rPr>
            <a:t>今後は元利償還金が増加する予定であり、Ｈ３１年度には、</a:t>
          </a:r>
          <a:r>
            <a:rPr lang="ja-JP" altLang="ja-JP" sz="1100" b="0" i="0" baseline="0">
              <a:solidFill>
                <a:schemeClr val="tx1"/>
              </a:solidFill>
              <a:effectLst/>
              <a:latin typeface="+mn-lt"/>
              <a:ea typeface="+mn-ea"/>
              <a:cs typeface="+mn-cs"/>
            </a:rPr>
            <a:t>これまでの償還のピークであったＨ２２年度の水準まで元利償還金額が推移していく見込みである。</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今後の新たな地方債発行については、元利償還とのバランスを考慮し、計画的に発行する必要がある。</a:t>
          </a:r>
          <a:endParaRPr lang="ja-JP" altLang="ja-JP" sz="1400">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将来負担額（Ａ）については、その推移を見てみると、債務負担行為に基づく支出予定額の大幅な減少など、減額要因はあった</a:t>
          </a:r>
          <a:r>
            <a:rPr kumimoji="1" lang="ja-JP" altLang="en-US" sz="1100">
              <a:solidFill>
                <a:schemeClr val="tx1"/>
              </a:solidFill>
              <a:effectLst/>
              <a:latin typeface="+mn-lt"/>
              <a:ea typeface="+mn-ea"/>
              <a:cs typeface="+mn-cs"/>
            </a:rPr>
            <a:t>ものの</a:t>
          </a:r>
          <a:r>
            <a:rPr kumimoji="1" lang="ja-JP" altLang="ja-JP" sz="1100">
              <a:solidFill>
                <a:schemeClr val="tx1"/>
              </a:solidFill>
              <a:effectLst/>
              <a:latin typeface="+mn-lt"/>
              <a:ea typeface="+mn-ea"/>
              <a:cs typeface="+mn-cs"/>
            </a:rPr>
            <a:t>、Ｈ２４年度からＨ２６年度で実施した湯源湯路街プロジェクト事業や、学校施設の耐震化事業、防災施設の更新事業等で地方債の発行を行ったため、増加傾向で推移してきた。</a:t>
          </a:r>
          <a:endParaRPr lang="ja-JP" altLang="ja-JP" sz="1400">
            <a:solidFill>
              <a:schemeClr val="tx1"/>
            </a:solidFill>
            <a:effectLst/>
          </a:endParaRPr>
        </a:p>
        <a:p>
          <a:r>
            <a:rPr kumimoji="1" lang="ja-JP" altLang="ja-JP" sz="1100">
              <a:solidFill>
                <a:schemeClr val="tx1"/>
              </a:solidFill>
              <a:effectLst/>
              <a:latin typeface="+mn-lt"/>
              <a:ea typeface="+mn-ea"/>
              <a:cs typeface="+mn-cs"/>
            </a:rPr>
            <a:t>　しかし基準財政需要額</a:t>
          </a:r>
          <a:r>
            <a:rPr kumimoji="1" lang="ja-JP" altLang="en-US" sz="1100">
              <a:solidFill>
                <a:schemeClr val="tx1"/>
              </a:solidFill>
              <a:effectLst/>
              <a:latin typeface="+mn-lt"/>
              <a:ea typeface="+mn-ea"/>
              <a:cs typeface="+mn-cs"/>
            </a:rPr>
            <a:t>算入</a:t>
          </a:r>
          <a:r>
            <a:rPr kumimoji="1" lang="ja-JP" altLang="ja-JP" sz="1100">
              <a:solidFill>
                <a:schemeClr val="tx1"/>
              </a:solidFill>
              <a:effectLst/>
              <a:latin typeface="+mn-lt"/>
              <a:ea typeface="+mn-ea"/>
              <a:cs typeface="+mn-cs"/>
            </a:rPr>
            <a:t>見込額の増加や財政調整基金やふるさと納税による基金の増加が充当可能財源（Ｂ）を大幅に増やしたため、Ｈ２８年度においては将来負担比率の分子がマイナスとなった。</a:t>
          </a:r>
          <a:endParaRPr lang="ja-JP" altLang="ja-JP" sz="1400">
            <a:solidFill>
              <a:schemeClr val="tx1"/>
            </a:solidFill>
            <a:effectLst/>
          </a:endParaRPr>
        </a:p>
        <a:p>
          <a:r>
            <a:rPr lang="ja-JP" altLang="en-US" sz="1100">
              <a:solidFill>
                <a:schemeClr val="tx1"/>
              </a:solidFill>
              <a:effectLst/>
              <a:latin typeface="+mn-lt"/>
              <a:ea typeface="+mn-ea"/>
              <a:cs typeface="+mn-cs"/>
            </a:rPr>
            <a:t>　Ｈ２９年度においては、ふるさと納税によりさらに、充当可能基金額が５８５百万円増加したため、将来負担比率の分子が▲６４２百万円と大幅に減額となった。</a:t>
          </a:r>
          <a:r>
            <a:rPr lang="ja-JP" altLang="ja-JP" sz="1100">
              <a:solidFill>
                <a:schemeClr val="tx1"/>
              </a:solidFill>
              <a:effectLst/>
              <a:latin typeface="+mn-lt"/>
              <a:ea typeface="+mn-ea"/>
              <a:cs typeface="+mn-cs"/>
            </a:rPr>
            <a:t>　</a:t>
          </a:r>
          <a:endParaRPr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今後は、インフラ設備の更新費用や人口減少による税収減など厳しい状況となることが予想されるが、将来の行政運営コストを推測し、充当可能基金の確保に努めていく必要がある。</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群馬県草津町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全体額については、Ｈ２７年度から約６００百万円ペースで増加している。その他特定目的基金のうち、草津よいとこ元気基金については、ふるさと納税の寄付により残高を大きく伸ばした。また財政調整基金についても、歳計剰余金の積み立て等により、残高を伸ば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による町有施設の更新等が必要となることが予測されることから、施設整備を目的としている基金（公共施設整備基金、小学校施設整備基金、中学校施設整備基金）については、財政運営とのバランスをみながら、積み立てを行っていく方針である。また減債基金については現在残高が０円となっていることから、歳計剰余金を含めた計画的な積み立てを実施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草津よいとこ元気基金　　　小学校・中学校・こども園の給食費無料化事業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湯畑、西の河原の施設の整備・更新事業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融雪道路の整備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その他特定目的基金はＨ２６年度以降大きく増加している。草津よいとこ元気基金が大きく増加しているためであり、その理由はふるさと納税の寄付によるものである。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内施設等（小中学校の校舎、公営住宅、役場庁舎など）については老朽化が進んでおり、今後施設の大規模更新等が必要になってくる。そのため、公共施設整備基金や小学校施設整備基金など、施設の更新等に充当できる特定目的基金に関しては、計画的に積み立てを行い、財源を確保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財政調整基金については、歳計剰余金を基本に積み立てを行っており、近年増加傾向にある。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２２年度は決算額で残高７６３百万円という厳しい状況であったが、それ以降、緊縮予算を組み、取り崩しを抑える財政運営を行った結果、Ｈ２５年度には１，０００百万円の水準となった。またＨ２６年度以降、ふるさと納税による寄付が集まり、町単独事業として実施されていた、あるいは計画されていた事業の財源に充てることが可能となったため、歳計剰余金が増え、また取り崩しを行うことが少なく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Ｈ２２年度以降、標準税収入額と同程度を目標に積み立てを増やす方向で運用を行ってきた。理由としては、観光業が中心となる草津町の経済は、景気動向に左右されやすい側面があり、また活火山である草津白根山の噴火災害に対する備えとして、財政調整基金の一定額までの積み立ては必要不可欠であると考えてい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しかし、現在基金残高が標準税収入額と同程度となったため、この水準は保ちつつ、他の基金とのバランスをみながら、積み立て等を行っていきたい。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減債基金については、新たに積み立ては行っていない。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Ｈ２４年度からＨ２７年度の間で、大型の施設整備等のための地方債発行をおこなっているため、将来の公債費負担を計画的に減らすため、減債基金の積み立てを行っていきたい。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6,498
6,273
49.75
6,283,749
6,059,848
190,319
2,353,593
3,666,535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tx1"/>
              </a:solidFill>
              <a:effectLst/>
              <a:latin typeface="+mn-lt"/>
              <a:ea typeface="+mn-ea"/>
              <a:cs typeface="+mn-cs"/>
            </a:rPr>
            <a:t>　Ｈ２９年度</a:t>
          </a:r>
          <a:r>
            <a:rPr lang="ja-JP" altLang="ja-JP" sz="1100" b="0" i="0" baseline="0">
              <a:solidFill>
                <a:schemeClr val="tx1"/>
              </a:solidFill>
              <a:effectLst/>
              <a:latin typeface="+mn-lt"/>
              <a:ea typeface="+mn-ea"/>
              <a:cs typeface="+mn-cs"/>
            </a:rPr>
            <a:t>財政力指数</a:t>
          </a:r>
          <a:r>
            <a:rPr lang="ja-JP" altLang="en-US" sz="1100" b="0" i="0" baseline="0">
              <a:solidFill>
                <a:schemeClr val="tx1"/>
              </a:solidFill>
              <a:effectLst/>
              <a:latin typeface="+mn-lt"/>
              <a:ea typeface="+mn-ea"/>
              <a:cs typeface="+mn-cs"/>
            </a:rPr>
            <a:t>（三カ年平均：Ｈ２７～Ｈ２９年度）</a:t>
          </a:r>
          <a:r>
            <a:rPr lang="ja-JP" altLang="ja-JP" sz="1100" b="0" i="0" baseline="0">
              <a:solidFill>
                <a:schemeClr val="tx1"/>
              </a:solidFill>
              <a:effectLst/>
              <a:latin typeface="+mn-lt"/>
              <a:ea typeface="+mn-ea"/>
              <a:cs typeface="+mn-cs"/>
            </a:rPr>
            <a:t>については類似団体や全国平均を大きく上回っているが、前年度と比較すると</a:t>
          </a:r>
          <a:r>
            <a:rPr lang="ja-JP" altLang="en-US" sz="1100" b="0" i="0" baseline="0">
              <a:solidFill>
                <a:schemeClr val="tx1"/>
              </a:solidFill>
              <a:effectLst/>
              <a:latin typeface="+mn-lt"/>
              <a:ea typeface="+mn-ea"/>
              <a:cs typeface="+mn-cs"/>
            </a:rPr>
            <a:t>０．０２</a:t>
          </a:r>
          <a:r>
            <a:rPr lang="ja-JP" altLang="ja-JP" sz="1100" b="0" i="0" baseline="0">
              <a:solidFill>
                <a:schemeClr val="tx1"/>
              </a:solidFill>
              <a:effectLst/>
              <a:latin typeface="+mn-lt"/>
              <a:ea typeface="+mn-ea"/>
              <a:cs typeface="+mn-cs"/>
            </a:rPr>
            <a:t>ポイントの減少となった。</a:t>
          </a:r>
          <a:r>
            <a:rPr kumimoji="1" lang="ja-JP" altLang="ja-JP" sz="1100">
              <a:solidFill>
                <a:schemeClr val="tx1"/>
              </a:solidFill>
              <a:effectLst/>
              <a:latin typeface="+mn-lt"/>
              <a:ea typeface="+mn-ea"/>
              <a:cs typeface="+mn-cs"/>
            </a:rPr>
            <a:t>これは、</a:t>
          </a:r>
          <a:r>
            <a:rPr kumimoji="1" lang="ja-JP" altLang="en-US" sz="1100">
              <a:solidFill>
                <a:schemeClr val="tx1"/>
              </a:solidFill>
              <a:effectLst/>
              <a:latin typeface="+mn-lt"/>
              <a:ea typeface="+mn-ea"/>
              <a:cs typeface="+mn-cs"/>
            </a:rPr>
            <a:t>Ｈ２８年度財政力指数（</a:t>
          </a:r>
          <a:r>
            <a:rPr lang="ja-JP" altLang="ja-JP" sz="1100" b="0" i="0" baseline="0">
              <a:solidFill>
                <a:schemeClr val="tx1"/>
              </a:solidFill>
              <a:effectLst/>
              <a:latin typeface="+mn-lt"/>
              <a:ea typeface="+mn-ea"/>
              <a:cs typeface="+mn-cs"/>
            </a:rPr>
            <a:t>三カ年カ年平均：</a:t>
          </a:r>
          <a:r>
            <a:rPr lang="ja-JP" altLang="en-US" sz="1100" b="0" i="0" baseline="0">
              <a:solidFill>
                <a:schemeClr val="tx1"/>
              </a:solidFill>
              <a:effectLst/>
              <a:latin typeface="+mn-lt"/>
              <a:ea typeface="+mn-ea"/>
              <a:cs typeface="+mn-cs"/>
            </a:rPr>
            <a:t>Ｈ２６</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Ｈ２８</a:t>
          </a:r>
          <a:r>
            <a:rPr lang="ja-JP" altLang="ja-JP" sz="1100" b="0" i="0" baseline="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）のうち、Ｈ２６</a:t>
          </a:r>
          <a:r>
            <a:rPr kumimoji="1" lang="ja-JP" altLang="ja-JP" sz="1100">
              <a:solidFill>
                <a:schemeClr val="tx1"/>
              </a:solidFill>
              <a:effectLst/>
              <a:latin typeface="+mn-lt"/>
              <a:ea typeface="+mn-ea"/>
              <a:cs typeface="+mn-cs"/>
            </a:rPr>
            <a:t>年度の単年度財政力指数が</a:t>
          </a:r>
          <a:r>
            <a:rPr kumimoji="1" lang="ja-JP" altLang="en-US" sz="1100">
              <a:solidFill>
                <a:schemeClr val="tx1"/>
              </a:solidFill>
              <a:effectLst/>
              <a:latin typeface="+mn-lt"/>
              <a:ea typeface="+mn-ea"/>
              <a:cs typeface="+mn-cs"/>
            </a:rPr>
            <a:t>０．７９</a:t>
          </a:r>
          <a:r>
            <a:rPr kumimoji="1" lang="ja-JP" altLang="ja-JP" sz="1100">
              <a:solidFill>
                <a:schemeClr val="tx1"/>
              </a:solidFill>
              <a:effectLst/>
              <a:latin typeface="+mn-lt"/>
              <a:ea typeface="+mn-ea"/>
              <a:cs typeface="+mn-cs"/>
            </a:rPr>
            <a:t>と高い水準で</a:t>
          </a:r>
          <a:r>
            <a:rPr kumimoji="1" lang="ja-JP" altLang="en-US" sz="1100">
              <a:solidFill>
                <a:schemeClr val="tx1"/>
              </a:solidFill>
              <a:effectLst/>
              <a:latin typeface="+mn-lt"/>
              <a:ea typeface="+mn-ea"/>
              <a:cs typeface="+mn-cs"/>
            </a:rPr>
            <a:t>あり、Ｈ２９年度算定から外れたためである。</a:t>
          </a:r>
          <a:endParaRPr lang="ja-JP" altLang="ja-JP" sz="1100">
            <a:solidFill>
              <a:schemeClr val="tx1"/>
            </a:solidFill>
            <a:effectLst/>
          </a:endParaRPr>
        </a:p>
        <a:p>
          <a:pPr eaLnBrk="1" fontAlgn="auto" latinLnBrk="0" hangingPunct="1"/>
          <a:r>
            <a:rPr lang="ja-JP" altLang="en-US" sz="1100" b="0" i="0" baseline="0">
              <a:solidFill>
                <a:schemeClr val="tx1"/>
              </a:solidFill>
              <a:effectLst/>
              <a:latin typeface="+mn-lt"/>
              <a:ea typeface="+mn-ea"/>
              <a:cs typeface="+mn-cs"/>
            </a:rPr>
            <a:t>　 Ｈ２９年度（単年度）の財政力指数については、</a:t>
          </a:r>
          <a:r>
            <a:rPr lang="ja-JP" altLang="ja-JP" sz="1100" b="0" i="0" baseline="0">
              <a:solidFill>
                <a:schemeClr val="tx1"/>
              </a:solidFill>
              <a:effectLst/>
              <a:latin typeface="+mn-lt"/>
              <a:ea typeface="+mn-ea"/>
              <a:cs typeface="+mn-cs"/>
            </a:rPr>
            <a:t>地方消費税交付金等</a:t>
          </a:r>
          <a:r>
            <a:rPr lang="ja-JP" altLang="en-US" sz="1100" b="0" i="0" baseline="0">
              <a:solidFill>
                <a:schemeClr val="tx1"/>
              </a:solidFill>
              <a:effectLst/>
              <a:latin typeface="+mn-lt"/>
              <a:ea typeface="+mn-ea"/>
              <a:cs typeface="+mn-cs"/>
            </a:rPr>
            <a:t>の減少</a:t>
          </a:r>
          <a:r>
            <a:rPr lang="ja-JP" altLang="ja-JP" sz="1100" b="0" i="0" baseline="0">
              <a:solidFill>
                <a:schemeClr val="tx1"/>
              </a:solidFill>
              <a:effectLst/>
              <a:latin typeface="+mn-lt"/>
              <a:ea typeface="+mn-ea"/>
              <a:cs typeface="+mn-cs"/>
            </a:rPr>
            <a:t>により基準財政収入額（分子）は</a:t>
          </a:r>
          <a:r>
            <a:rPr lang="ja-JP" altLang="en-US" sz="1100" b="0" i="0" baseline="0">
              <a:solidFill>
                <a:schemeClr val="tx1"/>
              </a:solidFill>
              <a:effectLst/>
              <a:latin typeface="+mn-lt"/>
              <a:ea typeface="+mn-ea"/>
              <a:cs typeface="+mn-cs"/>
            </a:rPr>
            <a:t>減額</a:t>
          </a:r>
          <a:r>
            <a:rPr lang="ja-JP" altLang="ja-JP" sz="1100" b="0" i="0" baseline="0">
              <a:solidFill>
                <a:schemeClr val="tx1"/>
              </a:solidFill>
              <a:effectLst/>
              <a:latin typeface="+mn-lt"/>
              <a:ea typeface="+mn-ea"/>
              <a:cs typeface="+mn-cs"/>
            </a:rPr>
            <a:t>となった。しかし</a:t>
          </a:r>
          <a:r>
            <a:rPr lang="ja-JP" altLang="en-US" sz="1100" b="0" i="0" baseline="0">
              <a:solidFill>
                <a:schemeClr val="tx1"/>
              </a:solidFill>
              <a:effectLst/>
              <a:latin typeface="+mn-lt"/>
              <a:ea typeface="+mn-ea"/>
              <a:cs typeface="+mn-cs"/>
            </a:rPr>
            <a:t>清掃費の算定対象となる地方債（Ｈ１３年度債）が算定対象終了となったことから</a:t>
          </a:r>
          <a:r>
            <a:rPr lang="ja-JP" altLang="ja-JP" sz="1100" b="0" i="0" baseline="0">
              <a:solidFill>
                <a:schemeClr val="tx1"/>
              </a:solidFill>
              <a:effectLst/>
              <a:latin typeface="+mn-lt"/>
              <a:ea typeface="+mn-ea"/>
              <a:cs typeface="+mn-cs"/>
            </a:rPr>
            <a:t>、基準財政需要額（分母）についても、</a:t>
          </a:r>
          <a:r>
            <a:rPr lang="ja-JP" altLang="en-US" sz="1100" b="0" i="0" baseline="0">
              <a:solidFill>
                <a:schemeClr val="tx1"/>
              </a:solidFill>
              <a:effectLst/>
              <a:latin typeface="+mn-lt"/>
              <a:ea typeface="+mn-ea"/>
              <a:cs typeface="+mn-cs"/>
            </a:rPr>
            <a:t>基準財政収入額を上回る幅で減額</a:t>
          </a:r>
          <a:r>
            <a:rPr lang="ja-JP" altLang="ja-JP" sz="1100" b="0" i="0" baseline="0">
              <a:solidFill>
                <a:schemeClr val="tx1"/>
              </a:solidFill>
              <a:effectLst/>
              <a:latin typeface="+mn-lt"/>
              <a:ea typeface="+mn-ea"/>
              <a:cs typeface="+mn-cs"/>
            </a:rPr>
            <a:t>となった。そのため、基準財政需要額（分母）の</a:t>
          </a:r>
          <a:r>
            <a:rPr lang="ja-JP" altLang="en-US" sz="1100" b="0" i="0" baseline="0">
              <a:solidFill>
                <a:schemeClr val="tx1"/>
              </a:solidFill>
              <a:effectLst/>
              <a:latin typeface="+mn-lt"/>
              <a:ea typeface="+mn-ea"/>
              <a:cs typeface="+mn-cs"/>
            </a:rPr>
            <a:t>減少</a:t>
          </a:r>
          <a:r>
            <a:rPr lang="ja-JP" altLang="ja-JP" sz="1100" b="0" i="0" baseline="0">
              <a:solidFill>
                <a:schemeClr val="tx1"/>
              </a:solidFill>
              <a:effectLst/>
              <a:latin typeface="+mn-lt"/>
              <a:ea typeface="+mn-ea"/>
              <a:cs typeface="+mn-cs"/>
            </a:rPr>
            <a:t>率が基準財政収入額（分子）の</a:t>
          </a:r>
          <a:r>
            <a:rPr lang="ja-JP" altLang="en-US" sz="1100" b="0" i="0" baseline="0">
              <a:solidFill>
                <a:schemeClr val="tx1"/>
              </a:solidFill>
              <a:effectLst/>
              <a:latin typeface="+mn-lt"/>
              <a:ea typeface="+mn-ea"/>
              <a:cs typeface="+mn-cs"/>
            </a:rPr>
            <a:t>減少</a:t>
          </a:r>
          <a:r>
            <a:rPr lang="ja-JP" altLang="ja-JP" sz="1100" b="0" i="0" baseline="0">
              <a:solidFill>
                <a:schemeClr val="tx1"/>
              </a:solidFill>
              <a:effectLst/>
              <a:latin typeface="+mn-lt"/>
              <a:ea typeface="+mn-ea"/>
              <a:cs typeface="+mn-cs"/>
            </a:rPr>
            <a:t>率を上回り、財政力指数を押し</a:t>
          </a:r>
          <a:r>
            <a:rPr lang="ja-JP" altLang="en-US" sz="1100" b="0" i="0" baseline="0">
              <a:solidFill>
                <a:schemeClr val="tx1"/>
              </a:solidFill>
              <a:effectLst/>
              <a:latin typeface="+mn-lt"/>
              <a:ea typeface="+mn-ea"/>
              <a:cs typeface="+mn-cs"/>
            </a:rPr>
            <a:t>上</a:t>
          </a:r>
          <a:r>
            <a:rPr lang="ja-JP" altLang="ja-JP" sz="1100" b="0" i="0" baseline="0">
              <a:solidFill>
                <a:schemeClr val="tx1"/>
              </a:solidFill>
              <a:effectLst/>
              <a:latin typeface="+mn-lt"/>
              <a:ea typeface="+mn-ea"/>
              <a:cs typeface="+mn-cs"/>
            </a:rPr>
            <a:t>げる結果となっ</a:t>
          </a:r>
          <a:r>
            <a:rPr lang="ja-JP" altLang="en-US" sz="1100" b="0" i="0" baseline="0">
              <a:solidFill>
                <a:schemeClr val="tx1"/>
              </a:solidFill>
              <a:effectLst/>
              <a:latin typeface="+mn-lt"/>
              <a:ea typeface="+mn-ea"/>
              <a:cs typeface="+mn-cs"/>
            </a:rPr>
            <a:t>ている。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115509</xdr:rowOff>
    </xdr:from>
    <xdr:to>
      <xdr:col>23</xdr:col>
      <xdr:colOff>133350</xdr:colOff>
      <xdr:row>40</xdr:row>
      <xdr:rowOff>138491</xdr:rowOff>
    </xdr:to>
    <xdr:cxnSp macro="">
      <xdr:nvCxnSpPr>
        <xdr:cNvPr id="70" name="直線コネクタ 69"/>
        <xdr:cNvCxnSpPr/>
      </xdr:nvCxnSpPr>
      <xdr:spPr>
        <a:xfrm>
          <a:off x="4114800" y="69735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115509</xdr:rowOff>
    </xdr:to>
    <xdr:cxnSp macro="">
      <xdr:nvCxnSpPr>
        <xdr:cNvPr id="73" name="直線コネクタ 72"/>
        <xdr:cNvCxnSpPr/>
      </xdr:nvCxnSpPr>
      <xdr:spPr>
        <a:xfrm>
          <a:off x="3225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69548</xdr:rowOff>
    </xdr:from>
    <xdr:to>
      <xdr:col>15</xdr:col>
      <xdr:colOff>82550</xdr:colOff>
      <xdr:row>40</xdr:row>
      <xdr:rowOff>92528</xdr:rowOff>
    </xdr:to>
    <xdr:cxnSp macro="">
      <xdr:nvCxnSpPr>
        <xdr:cNvPr id="76" name="直線コネクタ 75"/>
        <xdr:cNvCxnSpPr/>
      </xdr:nvCxnSpPr>
      <xdr:spPr>
        <a:xfrm>
          <a:off x="2336800" y="69275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69548</xdr:rowOff>
    </xdr:to>
    <xdr:cxnSp macro="">
      <xdr:nvCxnSpPr>
        <xdr:cNvPr id="79" name="直線コネクタ 78"/>
        <xdr:cNvCxnSpPr/>
      </xdr:nvCxnSpPr>
      <xdr:spPr>
        <a:xfrm>
          <a:off x="1447800" y="69045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87691</xdr:rowOff>
    </xdr:from>
    <xdr:to>
      <xdr:col>23</xdr:col>
      <xdr:colOff>184150</xdr:colOff>
      <xdr:row>41</xdr:row>
      <xdr:rowOff>17841</xdr:rowOff>
    </xdr:to>
    <xdr:sp macro="" textlink="">
      <xdr:nvSpPr>
        <xdr:cNvPr id="89" name="楕円 88"/>
        <xdr:cNvSpPr/>
      </xdr:nvSpPr>
      <xdr:spPr>
        <a:xfrm>
          <a:off x="4902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104218</xdr:rowOff>
    </xdr:from>
    <xdr:ext cx="762000" cy="259045"/>
    <xdr:sp macro="" textlink="">
      <xdr:nvSpPr>
        <xdr:cNvPr id="90" name="財政力該当値テキスト"/>
        <xdr:cNvSpPr txBox="1"/>
      </xdr:nvSpPr>
      <xdr:spPr>
        <a:xfrm>
          <a:off x="5041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64709</xdr:rowOff>
    </xdr:from>
    <xdr:to>
      <xdr:col>19</xdr:col>
      <xdr:colOff>184150</xdr:colOff>
      <xdr:row>40</xdr:row>
      <xdr:rowOff>166309</xdr:rowOff>
    </xdr:to>
    <xdr:sp macro="" textlink="">
      <xdr:nvSpPr>
        <xdr:cNvPr id="91" name="楕円 90"/>
        <xdr:cNvSpPr/>
      </xdr:nvSpPr>
      <xdr:spPr>
        <a:xfrm>
          <a:off x="4064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5036</xdr:rowOff>
    </xdr:from>
    <xdr:ext cx="736600" cy="259045"/>
    <xdr:sp macro="" textlink="">
      <xdr:nvSpPr>
        <xdr:cNvPr id="92" name="テキスト ボックス 91"/>
        <xdr:cNvSpPr txBox="1"/>
      </xdr:nvSpPr>
      <xdr:spPr>
        <a:xfrm>
          <a:off x="3733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18748</xdr:rowOff>
    </xdr:from>
    <xdr:to>
      <xdr:col>11</xdr:col>
      <xdr:colOff>82550</xdr:colOff>
      <xdr:row>40</xdr:row>
      <xdr:rowOff>120348</xdr:rowOff>
    </xdr:to>
    <xdr:sp macro="" textlink="">
      <xdr:nvSpPr>
        <xdr:cNvPr id="95" name="楕円 94"/>
        <xdr:cNvSpPr/>
      </xdr:nvSpPr>
      <xdr:spPr>
        <a:xfrm>
          <a:off x="2286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130525</xdr:rowOff>
    </xdr:from>
    <xdr:ext cx="762000" cy="259045"/>
    <xdr:sp macro="" textlink="">
      <xdr:nvSpPr>
        <xdr:cNvPr id="96" name="テキスト ボックス 95"/>
        <xdr:cNvSpPr txBox="1"/>
      </xdr:nvSpPr>
      <xdr:spPr>
        <a:xfrm>
          <a:off x="1955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7" name="楕円 96"/>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8" name="テキスト ボックス 97"/>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Ｈ</a:t>
          </a:r>
          <a:r>
            <a:rPr kumimoji="1" lang="ja-JP" altLang="en-US" sz="1100">
              <a:solidFill>
                <a:schemeClr val="tx1"/>
              </a:solidFill>
              <a:effectLst/>
              <a:latin typeface="+mn-lt"/>
              <a:ea typeface="+mn-ea"/>
              <a:cs typeface="+mn-cs"/>
            </a:rPr>
            <a:t>２９</a:t>
          </a:r>
          <a:r>
            <a:rPr kumimoji="1" lang="ja-JP" altLang="ja-JP" sz="1100">
              <a:solidFill>
                <a:schemeClr val="tx1"/>
              </a:solidFill>
              <a:effectLst/>
              <a:latin typeface="+mn-lt"/>
              <a:ea typeface="+mn-ea"/>
              <a:cs typeface="+mn-cs"/>
            </a:rPr>
            <a:t>年度は昨年度より</a:t>
          </a:r>
          <a:r>
            <a:rPr kumimoji="1" lang="ja-JP" altLang="en-US" sz="1100">
              <a:solidFill>
                <a:schemeClr val="tx1"/>
              </a:solidFill>
              <a:effectLst/>
              <a:latin typeface="+mn-lt"/>
              <a:ea typeface="+mn-ea"/>
              <a:cs typeface="+mn-cs"/>
            </a:rPr>
            <a:t>４．１％増の悪化</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経常経費充当一般財源（分子）について考えると、</a:t>
          </a:r>
          <a:r>
            <a:rPr kumimoji="1" lang="ja-JP" altLang="en-US" sz="1100">
              <a:solidFill>
                <a:schemeClr val="tx1"/>
              </a:solidFill>
              <a:effectLst/>
              <a:latin typeface="+mn-lt"/>
              <a:ea typeface="+mn-ea"/>
              <a:cs typeface="+mn-cs"/>
            </a:rPr>
            <a:t>新規職員を継続して採用していること、観光施設や融雪道路等のランニングコストが増加していること、そして大型事業の財源として借り入れた地方債の元金償還が開始したことなど、経常収支比率を引き上げる要因が多く発生し</a:t>
          </a:r>
          <a:r>
            <a:rPr kumimoji="1" lang="ja-JP" altLang="ja-JP" sz="1100">
              <a:solidFill>
                <a:schemeClr val="tx1"/>
              </a:solidFill>
              <a:effectLst/>
              <a:latin typeface="+mn-lt"/>
              <a:ea typeface="+mn-ea"/>
              <a:cs typeface="+mn-cs"/>
            </a:rPr>
            <a:t>た。</a:t>
          </a:r>
          <a:r>
            <a:rPr kumimoji="1" lang="ja-JP" altLang="en-US" sz="1100">
              <a:solidFill>
                <a:schemeClr val="tx1"/>
              </a:solidFill>
              <a:effectLst/>
              <a:latin typeface="+mn-lt"/>
              <a:ea typeface="+mn-ea"/>
              <a:cs typeface="+mn-cs"/>
            </a:rPr>
            <a:t>経常一般財源（分母）を考えると、固定資産税の増や普通交付税の増加により分母は改善している。しかし分子の増加（悪化）幅が分母の増加（改善）幅を大きく上回ったため、今年度の経常収支比率は大きく悪化し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89112</xdr:rowOff>
    </xdr:from>
    <xdr:to>
      <xdr:col>23</xdr:col>
      <xdr:colOff>133350</xdr:colOff>
      <xdr:row>66</xdr:row>
      <xdr:rowOff>82550</xdr:rowOff>
    </xdr:to>
    <xdr:cxnSp macro="">
      <xdr:nvCxnSpPr>
        <xdr:cNvPr id="133" name="直線コネクタ 132"/>
        <xdr:cNvCxnSpPr/>
      </xdr:nvCxnSpPr>
      <xdr:spPr>
        <a:xfrm>
          <a:off x="4114800" y="11233362"/>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89112</xdr:rowOff>
    </xdr:from>
    <xdr:to>
      <xdr:col>19</xdr:col>
      <xdr:colOff>133350</xdr:colOff>
      <xdr:row>65</xdr:row>
      <xdr:rowOff>149437</xdr:rowOff>
    </xdr:to>
    <xdr:cxnSp macro="">
      <xdr:nvCxnSpPr>
        <xdr:cNvPr id="136" name="直線コネクタ 135"/>
        <xdr:cNvCxnSpPr/>
      </xdr:nvCxnSpPr>
      <xdr:spPr>
        <a:xfrm flipV="1">
          <a:off x="3225800" y="1123336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149437</xdr:rowOff>
    </xdr:from>
    <xdr:to>
      <xdr:col>15</xdr:col>
      <xdr:colOff>82550</xdr:colOff>
      <xdr:row>66</xdr:row>
      <xdr:rowOff>122767</xdr:rowOff>
    </xdr:to>
    <xdr:cxnSp macro="">
      <xdr:nvCxnSpPr>
        <xdr:cNvPr id="139" name="直線コネクタ 138"/>
        <xdr:cNvCxnSpPr/>
      </xdr:nvCxnSpPr>
      <xdr:spPr>
        <a:xfrm flipV="1">
          <a:off x="2336800" y="112936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38312</xdr:rowOff>
    </xdr:from>
    <xdr:to>
      <xdr:col>11</xdr:col>
      <xdr:colOff>31750</xdr:colOff>
      <xdr:row>66</xdr:row>
      <xdr:rowOff>122767</xdr:rowOff>
    </xdr:to>
    <xdr:cxnSp macro="">
      <xdr:nvCxnSpPr>
        <xdr:cNvPr id="142" name="直線コネクタ 141"/>
        <xdr:cNvCxnSpPr/>
      </xdr:nvCxnSpPr>
      <xdr:spPr>
        <a:xfrm>
          <a:off x="1447800" y="1135401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2" name="楕円 151"/>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3827</xdr:rowOff>
    </xdr:from>
    <xdr:ext cx="762000" cy="259045"/>
    <xdr:sp macro="" textlink="">
      <xdr:nvSpPr>
        <xdr:cNvPr id="153" name="財政構造の弾力性該当値テキスト"/>
        <xdr:cNvSpPr txBox="1"/>
      </xdr:nvSpPr>
      <xdr:spPr>
        <a:xfrm>
          <a:off x="5041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38312</xdr:rowOff>
    </xdr:from>
    <xdr:to>
      <xdr:col>19</xdr:col>
      <xdr:colOff>184150</xdr:colOff>
      <xdr:row>65</xdr:row>
      <xdr:rowOff>139912</xdr:rowOff>
    </xdr:to>
    <xdr:sp macro="" textlink="">
      <xdr:nvSpPr>
        <xdr:cNvPr id="154" name="楕円 153"/>
        <xdr:cNvSpPr/>
      </xdr:nvSpPr>
      <xdr:spPr>
        <a:xfrm>
          <a:off x="40640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124689</xdr:rowOff>
    </xdr:from>
    <xdr:ext cx="736600" cy="259045"/>
    <xdr:sp macro="" textlink="">
      <xdr:nvSpPr>
        <xdr:cNvPr id="155" name="テキスト ボックス 154"/>
        <xdr:cNvSpPr txBox="1"/>
      </xdr:nvSpPr>
      <xdr:spPr>
        <a:xfrm>
          <a:off x="3733800" y="11268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98637</xdr:rowOff>
    </xdr:from>
    <xdr:to>
      <xdr:col>15</xdr:col>
      <xdr:colOff>133350</xdr:colOff>
      <xdr:row>66</xdr:row>
      <xdr:rowOff>28787</xdr:rowOff>
    </xdr:to>
    <xdr:sp macro="" textlink="">
      <xdr:nvSpPr>
        <xdr:cNvPr id="156" name="楕円 155"/>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13564</xdr:rowOff>
    </xdr:from>
    <xdr:ext cx="762000" cy="259045"/>
    <xdr:sp macro="" textlink="">
      <xdr:nvSpPr>
        <xdr:cNvPr id="157" name="テキスト ボックス 156"/>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71967</xdr:rowOff>
    </xdr:from>
    <xdr:to>
      <xdr:col>11</xdr:col>
      <xdr:colOff>82550</xdr:colOff>
      <xdr:row>67</xdr:row>
      <xdr:rowOff>2117</xdr:rowOff>
    </xdr:to>
    <xdr:sp macro="" textlink="">
      <xdr:nvSpPr>
        <xdr:cNvPr id="158" name="楕円 157"/>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59" name="テキスト ボックス 158"/>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158962</xdr:rowOff>
    </xdr:from>
    <xdr:to>
      <xdr:col>7</xdr:col>
      <xdr:colOff>31750</xdr:colOff>
      <xdr:row>66</xdr:row>
      <xdr:rowOff>89112</xdr:rowOff>
    </xdr:to>
    <xdr:sp macro="" textlink="">
      <xdr:nvSpPr>
        <xdr:cNvPr id="160" name="楕円 159"/>
        <xdr:cNvSpPr/>
      </xdr:nvSpPr>
      <xdr:spPr>
        <a:xfrm>
          <a:off x="1397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73889</xdr:rowOff>
    </xdr:from>
    <xdr:ext cx="762000" cy="259045"/>
    <xdr:sp macro="" textlink="">
      <xdr:nvSpPr>
        <xdr:cNvPr id="161" name="テキスト ボックス 160"/>
        <xdr:cNvSpPr txBox="1"/>
      </xdr:nvSpPr>
      <xdr:spPr>
        <a:xfrm>
          <a:off x="1066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tx1"/>
              </a:solidFill>
              <a:effectLst/>
              <a:latin typeface="+mn-lt"/>
              <a:ea typeface="+mn-ea"/>
              <a:cs typeface="+mn-cs"/>
            </a:rPr>
            <a:t>人件費については、類似団体と比較して職員数が多いことが特殊事情として挙げられる。これは、観光立町として年間３００万人のお客様を迎えるインフラ</a:t>
          </a:r>
          <a:r>
            <a:rPr lang="ja-JP" altLang="en-US" sz="1100" b="0" i="0" baseline="0">
              <a:solidFill>
                <a:schemeClr val="tx1"/>
              </a:solidFill>
              <a:effectLst/>
              <a:latin typeface="+mn-lt"/>
              <a:ea typeface="+mn-ea"/>
              <a:cs typeface="+mn-cs"/>
            </a:rPr>
            <a:t>施設の維持</a:t>
          </a:r>
          <a:r>
            <a:rPr lang="ja-JP" altLang="ja-JP" sz="1100" b="0" i="0" baseline="0">
              <a:solidFill>
                <a:schemeClr val="tx1"/>
              </a:solidFill>
              <a:effectLst/>
              <a:latin typeface="+mn-lt"/>
              <a:ea typeface="+mn-ea"/>
              <a:cs typeface="+mn-cs"/>
            </a:rPr>
            <a:t>等に職員が必要とされているためである。</a:t>
          </a:r>
          <a:endParaRPr lang="en-US" altLang="ja-JP" sz="1100" b="0" i="0" baseline="0">
            <a:solidFill>
              <a:schemeClr val="tx1"/>
            </a:solidFill>
            <a:effectLst/>
            <a:latin typeface="+mn-lt"/>
            <a:ea typeface="+mn-ea"/>
            <a:cs typeface="+mn-cs"/>
          </a:endParaRPr>
        </a:p>
        <a:p>
          <a:pPr rtl="0"/>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Ｈ</a:t>
          </a:r>
          <a:r>
            <a:rPr lang="ja-JP" altLang="en-US" sz="1100" b="0" i="0" baseline="0">
              <a:solidFill>
                <a:schemeClr val="tx1"/>
              </a:solidFill>
              <a:effectLst/>
              <a:latin typeface="+mn-lt"/>
              <a:ea typeface="+mn-ea"/>
              <a:cs typeface="+mn-cs"/>
            </a:rPr>
            <a:t>２９</a:t>
          </a:r>
          <a:r>
            <a:rPr lang="ja-JP" altLang="ja-JP" sz="1100" b="0" i="0" baseline="0">
              <a:solidFill>
                <a:schemeClr val="tx1"/>
              </a:solidFill>
              <a:effectLst/>
              <a:latin typeface="+mn-lt"/>
              <a:ea typeface="+mn-ea"/>
              <a:cs typeface="+mn-cs"/>
            </a:rPr>
            <a:t>年度において人件費は増額となったが</a:t>
          </a:r>
          <a:r>
            <a:rPr lang="ja-JP" altLang="en-US" sz="1100" b="0" i="0" baseline="0">
              <a:solidFill>
                <a:schemeClr val="tx1"/>
              </a:solidFill>
              <a:effectLst/>
              <a:latin typeface="+mn-lt"/>
              <a:ea typeface="+mn-ea"/>
              <a:cs typeface="+mn-cs"/>
            </a:rPr>
            <a:t>、新規職員を継続的に採用していることが</a:t>
          </a:r>
          <a:r>
            <a:rPr lang="ja-JP" altLang="ja-JP" sz="1100" b="0" i="0" baseline="0">
              <a:solidFill>
                <a:schemeClr val="tx1"/>
              </a:solidFill>
              <a:effectLst/>
              <a:latin typeface="+mn-lt"/>
              <a:ea typeface="+mn-ea"/>
              <a:cs typeface="+mn-cs"/>
            </a:rPr>
            <a:t>要因である。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物件費においては、</a:t>
          </a:r>
          <a:r>
            <a:rPr lang="ja-JP" altLang="en-US" sz="1100" b="0" i="0" baseline="0">
              <a:solidFill>
                <a:schemeClr val="tx1"/>
              </a:solidFill>
              <a:effectLst/>
              <a:latin typeface="+mn-lt"/>
              <a:ea typeface="+mn-ea"/>
              <a:cs typeface="+mn-cs"/>
            </a:rPr>
            <a:t>教育、こども園関連のサービス拡充を図るため全体的に賃金が上昇している。また湯畑・西の河原ライティングをはじめとした新規の観光施設や融雪道路のランニングコストの増加が影響していると考えられる。</a:t>
          </a:r>
          <a:endParaRPr lang="en-US" altLang="ja-JP" sz="1100" b="0" i="0" baseline="0">
            <a:solidFill>
              <a:schemeClr val="tx1"/>
            </a:solidFill>
            <a:effectLst/>
            <a:latin typeface="+mn-lt"/>
            <a:ea typeface="+mn-ea"/>
            <a:cs typeface="+mn-cs"/>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71793</xdr:rowOff>
    </xdr:from>
    <xdr:to>
      <xdr:col>23</xdr:col>
      <xdr:colOff>133350</xdr:colOff>
      <xdr:row>84</xdr:row>
      <xdr:rowOff>83141</xdr:rowOff>
    </xdr:to>
    <xdr:cxnSp macro="">
      <xdr:nvCxnSpPr>
        <xdr:cNvPr id="196" name="直線コネクタ 195"/>
        <xdr:cNvCxnSpPr/>
      </xdr:nvCxnSpPr>
      <xdr:spPr>
        <a:xfrm>
          <a:off x="4114800" y="14473593"/>
          <a:ext cx="8382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12215</xdr:rowOff>
    </xdr:from>
    <xdr:to>
      <xdr:col>19</xdr:col>
      <xdr:colOff>133350</xdr:colOff>
      <xdr:row>84</xdr:row>
      <xdr:rowOff>71793</xdr:rowOff>
    </xdr:to>
    <xdr:cxnSp macro="">
      <xdr:nvCxnSpPr>
        <xdr:cNvPr id="199" name="直線コネクタ 198"/>
        <xdr:cNvCxnSpPr/>
      </xdr:nvCxnSpPr>
      <xdr:spPr>
        <a:xfrm>
          <a:off x="3225800" y="14414015"/>
          <a:ext cx="889000" cy="5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6955</xdr:rowOff>
    </xdr:from>
    <xdr:to>
      <xdr:col>15</xdr:col>
      <xdr:colOff>82550</xdr:colOff>
      <xdr:row>84</xdr:row>
      <xdr:rowOff>12215</xdr:rowOff>
    </xdr:to>
    <xdr:cxnSp macro="">
      <xdr:nvCxnSpPr>
        <xdr:cNvPr id="202" name="直線コネクタ 201"/>
        <xdr:cNvCxnSpPr/>
      </xdr:nvCxnSpPr>
      <xdr:spPr>
        <a:xfrm>
          <a:off x="2336800" y="14408755"/>
          <a:ext cx="8890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116202</xdr:rowOff>
    </xdr:from>
    <xdr:to>
      <xdr:col>11</xdr:col>
      <xdr:colOff>31750</xdr:colOff>
      <xdr:row>84</xdr:row>
      <xdr:rowOff>6955</xdr:rowOff>
    </xdr:to>
    <xdr:cxnSp macro="">
      <xdr:nvCxnSpPr>
        <xdr:cNvPr id="205" name="直線コネクタ 204"/>
        <xdr:cNvCxnSpPr/>
      </xdr:nvCxnSpPr>
      <xdr:spPr>
        <a:xfrm>
          <a:off x="1447800" y="14346552"/>
          <a:ext cx="889000" cy="6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32341</xdr:rowOff>
    </xdr:from>
    <xdr:to>
      <xdr:col>23</xdr:col>
      <xdr:colOff>184150</xdr:colOff>
      <xdr:row>84</xdr:row>
      <xdr:rowOff>133941</xdr:rowOff>
    </xdr:to>
    <xdr:sp macro="" textlink="">
      <xdr:nvSpPr>
        <xdr:cNvPr id="215" name="楕円 214"/>
        <xdr:cNvSpPr/>
      </xdr:nvSpPr>
      <xdr:spPr>
        <a:xfrm>
          <a:off x="4902200" y="1443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4418</xdr:rowOff>
    </xdr:from>
    <xdr:ext cx="762000" cy="259045"/>
    <xdr:sp macro="" textlink="">
      <xdr:nvSpPr>
        <xdr:cNvPr id="216" name="人件費・物件費等の状況該当値テキスト"/>
        <xdr:cNvSpPr txBox="1"/>
      </xdr:nvSpPr>
      <xdr:spPr>
        <a:xfrm>
          <a:off x="5041900" y="144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20993</xdr:rowOff>
    </xdr:from>
    <xdr:to>
      <xdr:col>19</xdr:col>
      <xdr:colOff>184150</xdr:colOff>
      <xdr:row>84</xdr:row>
      <xdr:rowOff>122593</xdr:rowOff>
    </xdr:to>
    <xdr:sp macro="" textlink="">
      <xdr:nvSpPr>
        <xdr:cNvPr id="217" name="楕円 216"/>
        <xdr:cNvSpPr/>
      </xdr:nvSpPr>
      <xdr:spPr>
        <a:xfrm>
          <a:off x="4064000" y="144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107370</xdr:rowOff>
    </xdr:from>
    <xdr:ext cx="736600" cy="259045"/>
    <xdr:sp macro="" textlink="">
      <xdr:nvSpPr>
        <xdr:cNvPr id="218" name="テキスト ボックス 217"/>
        <xdr:cNvSpPr txBox="1"/>
      </xdr:nvSpPr>
      <xdr:spPr>
        <a:xfrm>
          <a:off x="3733800" y="1450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132865</xdr:rowOff>
    </xdr:from>
    <xdr:to>
      <xdr:col>15</xdr:col>
      <xdr:colOff>133350</xdr:colOff>
      <xdr:row>84</xdr:row>
      <xdr:rowOff>63015</xdr:rowOff>
    </xdr:to>
    <xdr:sp macro="" textlink="">
      <xdr:nvSpPr>
        <xdr:cNvPr id="219" name="楕円 218"/>
        <xdr:cNvSpPr/>
      </xdr:nvSpPr>
      <xdr:spPr>
        <a:xfrm>
          <a:off x="3175000" y="143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47792</xdr:rowOff>
    </xdr:from>
    <xdr:ext cx="762000" cy="259045"/>
    <xdr:sp macro="" textlink="">
      <xdr:nvSpPr>
        <xdr:cNvPr id="220" name="テキスト ボックス 219"/>
        <xdr:cNvSpPr txBox="1"/>
      </xdr:nvSpPr>
      <xdr:spPr>
        <a:xfrm>
          <a:off x="2844800" y="144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127605</xdr:rowOff>
    </xdr:from>
    <xdr:to>
      <xdr:col>11</xdr:col>
      <xdr:colOff>82550</xdr:colOff>
      <xdr:row>84</xdr:row>
      <xdr:rowOff>57755</xdr:rowOff>
    </xdr:to>
    <xdr:sp macro="" textlink="">
      <xdr:nvSpPr>
        <xdr:cNvPr id="221" name="楕円 220"/>
        <xdr:cNvSpPr/>
      </xdr:nvSpPr>
      <xdr:spPr>
        <a:xfrm>
          <a:off x="2286000" y="143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42532</xdr:rowOff>
    </xdr:from>
    <xdr:ext cx="762000" cy="259045"/>
    <xdr:sp macro="" textlink="">
      <xdr:nvSpPr>
        <xdr:cNvPr id="222" name="テキスト ボックス 221"/>
        <xdr:cNvSpPr txBox="1"/>
      </xdr:nvSpPr>
      <xdr:spPr>
        <a:xfrm>
          <a:off x="1955800" y="1444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65402</xdr:rowOff>
    </xdr:from>
    <xdr:to>
      <xdr:col>7</xdr:col>
      <xdr:colOff>31750</xdr:colOff>
      <xdr:row>83</xdr:row>
      <xdr:rowOff>167002</xdr:rowOff>
    </xdr:to>
    <xdr:sp macro="" textlink="">
      <xdr:nvSpPr>
        <xdr:cNvPr id="223" name="楕円 222"/>
        <xdr:cNvSpPr/>
      </xdr:nvSpPr>
      <xdr:spPr>
        <a:xfrm>
          <a:off x="1397000" y="142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151779</xdr:rowOff>
    </xdr:from>
    <xdr:ext cx="762000" cy="259045"/>
    <xdr:sp macro="" textlink="">
      <xdr:nvSpPr>
        <xdr:cNvPr id="224" name="テキスト ボックス 223"/>
        <xdr:cNvSpPr txBox="1"/>
      </xdr:nvSpPr>
      <xdr:spPr>
        <a:xfrm>
          <a:off x="1066800" y="143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類似団体平均と比較しても、低い水準で推移しているが、今後も財政状況を考慮しながら、国の制度や人事院勧告に準拠した適正な給与水準となるよう努める</a:t>
          </a:r>
          <a:r>
            <a:rPr lang="ja-JP" altLang="en-US" sz="1100" b="0" i="0" baseline="0">
              <a:solidFill>
                <a:schemeClr val="tx1"/>
              </a:solidFill>
              <a:effectLst/>
              <a:latin typeface="+mn-lt"/>
              <a:ea typeface="+mn-ea"/>
              <a:cs typeface="+mn-cs"/>
            </a:rPr>
            <a:t>。</a:t>
          </a:r>
          <a:endParaRPr lang="en-US" altLang="ja-JP" sz="1100" b="0" i="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ラスパイレス指数</a:t>
          </a:r>
          <a:r>
            <a:rPr lang="ja-JP" altLang="ja-JP" sz="1100">
              <a:solidFill>
                <a:schemeClr val="dk1"/>
              </a:solidFill>
              <a:effectLst/>
              <a:latin typeface="+mn-lt"/>
              <a:ea typeface="+mn-ea"/>
              <a:cs typeface="+mn-cs"/>
            </a:rPr>
            <a:t>」は、地方公務員給与実態調査に基づくものであるが、資料集作成時点においてＨ３０年調査結果が未公表のため、前年度の数値を引用しています。</a:t>
          </a:r>
          <a:endParaRPr lang="ja-JP" altLang="ja-JP" sz="1400">
            <a:effectLst/>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0" name="直線コネクタ 259"/>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31750</xdr:rowOff>
    </xdr:to>
    <xdr:cxnSp macro="">
      <xdr:nvCxnSpPr>
        <xdr:cNvPr id="263" name="直線コネクタ 262"/>
        <xdr:cNvCxnSpPr/>
      </xdr:nvCxnSpPr>
      <xdr:spPr>
        <a:xfrm>
          <a:off x="15290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88295</xdr:rowOff>
    </xdr:from>
    <xdr:to>
      <xdr:col>72</xdr:col>
      <xdr:colOff>203200</xdr:colOff>
      <xdr:row>84</xdr:row>
      <xdr:rowOff>168729</xdr:rowOff>
    </xdr:to>
    <xdr:cxnSp macro="">
      <xdr:nvCxnSpPr>
        <xdr:cNvPr id="266" name="直線コネクタ 265"/>
        <xdr:cNvCxnSpPr/>
      </xdr:nvCxnSpPr>
      <xdr:spPr>
        <a:xfrm>
          <a:off x="14401800" y="144900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7862</xdr:rowOff>
    </xdr:from>
    <xdr:to>
      <xdr:col>68</xdr:col>
      <xdr:colOff>152400</xdr:colOff>
      <xdr:row>84</xdr:row>
      <xdr:rowOff>88295</xdr:rowOff>
    </xdr:to>
    <xdr:cxnSp macro="">
      <xdr:nvCxnSpPr>
        <xdr:cNvPr id="269" name="直線コネクタ 268"/>
        <xdr:cNvCxnSpPr/>
      </xdr:nvCxnSpPr>
      <xdr:spPr>
        <a:xfrm>
          <a:off x="13512800" y="144096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0"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2" name="テキスト ボックス 28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3" name="楕円 282"/>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4" name="テキスト ボックス 283"/>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37495</xdr:rowOff>
    </xdr:from>
    <xdr:to>
      <xdr:col>68</xdr:col>
      <xdr:colOff>203200</xdr:colOff>
      <xdr:row>84</xdr:row>
      <xdr:rowOff>139095</xdr:rowOff>
    </xdr:to>
    <xdr:sp macro="" textlink="">
      <xdr:nvSpPr>
        <xdr:cNvPr id="285" name="楕円 284"/>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149272</xdr:rowOff>
    </xdr:from>
    <xdr:ext cx="762000" cy="259045"/>
    <xdr:sp macro="" textlink="">
      <xdr:nvSpPr>
        <xdr:cNvPr id="286" name="テキスト ボックス 285"/>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128512</xdr:rowOff>
    </xdr:from>
    <xdr:to>
      <xdr:col>64</xdr:col>
      <xdr:colOff>152400</xdr:colOff>
      <xdr:row>84</xdr:row>
      <xdr:rowOff>58662</xdr:rowOff>
    </xdr:to>
    <xdr:sp macro="" textlink="">
      <xdr:nvSpPr>
        <xdr:cNvPr id="287" name="楕円 286"/>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68839</xdr:rowOff>
    </xdr:from>
    <xdr:ext cx="762000" cy="259045"/>
    <xdr:sp macro="" textlink="">
      <xdr:nvSpPr>
        <xdr:cNvPr id="288" name="テキスト ボックス 287"/>
        <xdr:cNvSpPr txBox="1"/>
      </xdr:nvSpPr>
      <xdr:spPr>
        <a:xfrm>
          <a:off x="13131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人口千人当たり職員数は類似団体平均を</a:t>
          </a:r>
          <a:r>
            <a:rPr lang="ja-JP" altLang="en-US" sz="1100" b="0" i="0" baseline="0">
              <a:solidFill>
                <a:schemeClr val="tx1"/>
              </a:solidFill>
              <a:effectLst/>
              <a:latin typeface="+mn-lt"/>
              <a:ea typeface="+mn-ea"/>
              <a:cs typeface="+mn-cs"/>
            </a:rPr>
            <a:t>上</a:t>
          </a:r>
          <a:r>
            <a:rPr lang="ja-JP" altLang="ja-JP" sz="1100" b="0" i="0" baseline="0">
              <a:solidFill>
                <a:schemeClr val="tx1"/>
              </a:solidFill>
              <a:effectLst/>
              <a:latin typeface="+mn-lt"/>
              <a:ea typeface="+mn-ea"/>
              <a:cs typeface="+mn-cs"/>
            </a:rPr>
            <a:t>回る状況</a:t>
          </a:r>
          <a:r>
            <a:rPr lang="ja-JP" altLang="en-US" sz="1100" b="0" i="0" baseline="0">
              <a:solidFill>
                <a:schemeClr val="tx1"/>
              </a:solidFill>
              <a:effectLst/>
              <a:latin typeface="+mn-lt"/>
              <a:ea typeface="+mn-ea"/>
              <a:cs typeface="+mn-cs"/>
            </a:rPr>
            <a:t>で推移している。団塊の世代の定年退職により、職員数が減少したことから、ここ数年は継続的に新規採用を実施している。年間３００万人近くの観光客を迎え入れる</a:t>
          </a:r>
          <a:r>
            <a:rPr lang="ja-JP" altLang="ja-JP" sz="1100" b="0" i="0" baseline="0">
              <a:solidFill>
                <a:schemeClr val="tx1"/>
              </a:solidFill>
              <a:effectLst/>
              <a:latin typeface="+mn-lt"/>
              <a:ea typeface="+mn-ea"/>
              <a:cs typeface="+mn-cs"/>
            </a:rPr>
            <a:t>町としての特殊事情もあり、</a:t>
          </a:r>
          <a:r>
            <a:rPr lang="ja-JP" altLang="en-US" sz="1100" b="0" i="0" baseline="0">
              <a:solidFill>
                <a:schemeClr val="tx1"/>
              </a:solidFill>
              <a:effectLst/>
              <a:latin typeface="+mn-lt"/>
              <a:ea typeface="+mn-ea"/>
              <a:cs typeface="+mn-cs"/>
            </a:rPr>
            <a:t>職員数は類似団体より多くなっている。</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a:t>
          </a:r>
          <a:r>
            <a:rPr lang="ja-JP" altLang="ja-JP" sz="1100" b="0" i="0" baseline="0">
              <a:solidFill>
                <a:schemeClr val="dk1"/>
              </a:solidFill>
              <a:effectLst/>
              <a:latin typeface="+mn-lt"/>
              <a:ea typeface="+mn-ea"/>
              <a:cs typeface="+mn-cs"/>
            </a:rPr>
            <a:t>職員の補充に関しては、引き続き、退職者数に対し新規採用職員の抑制などで対応することとなるが、職員数の減少により住民サービスが低下しないよう、適正な人員配置と事務の効率化</a:t>
          </a:r>
          <a:r>
            <a:rPr lang="ja-JP" altLang="en-US" sz="1100" b="0" i="0" baseline="0">
              <a:solidFill>
                <a:schemeClr val="dk1"/>
              </a:solidFill>
              <a:effectLst/>
              <a:latin typeface="+mn-lt"/>
              <a:ea typeface="+mn-ea"/>
              <a:cs typeface="+mn-cs"/>
            </a:rPr>
            <a:t>を実施し、また廃止を含めた</a:t>
          </a:r>
          <a:r>
            <a:rPr lang="ja-JP" altLang="ja-JP" sz="1100" b="0" i="0" baseline="0">
              <a:solidFill>
                <a:schemeClr val="dk1"/>
              </a:solidFill>
              <a:effectLst/>
              <a:latin typeface="+mn-lt"/>
              <a:ea typeface="+mn-ea"/>
              <a:cs typeface="+mn-cs"/>
            </a:rPr>
            <a:t>事業見直しを</a:t>
          </a:r>
          <a:r>
            <a:rPr lang="ja-JP" altLang="en-US" sz="1100" b="0" i="0" baseline="0">
              <a:solidFill>
                <a:schemeClr val="dk1"/>
              </a:solidFill>
              <a:effectLst/>
              <a:latin typeface="+mn-lt"/>
              <a:ea typeface="+mn-ea"/>
              <a:cs typeface="+mn-cs"/>
            </a:rPr>
            <a:t>検討して</a:t>
          </a:r>
          <a:r>
            <a:rPr lang="ja-JP" altLang="ja-JP" sz="1100" b="0" i="0" baseline="0">
              <a:solidFill>
                <a:schemeClr val="dk1"/>
              </a:solidFill>
              <a:effectLst/>
              <a:latin typeface="+mn-lt"/>
              <a:ea typeface="+mn-ea"/>
              <a:cs typeface="+mn-cs"/>
            </a:rPr>
            <a:t>いく必要がある。</a:t>
          </a:r>
          <a:endParaRPr lang="ja-JP" altLang="ja-JP">
            <a:effectLst/>
          </a:endParaRPr>
        </a:p>
        <a:p>
          <a:r>
            <a:rPr lang="en-US" altLang="ja-JP" sz="1100"/>
            <a:t>※</a:t>
          </a:r>
          <a:r>
            <a:rPr lang="ja-JP" altLang="en-US" sz="1100"/>
            <a:t>「人口千人当たりの職員数」は、地方公務員給与実態調査に基づくものであるが、資料集作成時点においてＨ３０年調査結果が未公表のため、前年度の数値を引用しています。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129709</xdr:rowOff>
    </xdr:from>
    <xdr:to>
      <xdr:col>81</xdr:col>
      <xdr:colOff>44450</xdr:colOff>
      <xdr:row>62</xdr:row>
      <xdr:rowOff>146600</xdr:rowOff>
    </xdr:to>
    <xdr:cxnSp macro="">
      <xdr:nvCxnSpPr>
        <xdr:cNvPr id="323" name="直線コネクタ 322"/>
        <xdr:cNvCxnSpPr/>
      </xdr:nvCxnSpPr>
      <xdr:spPr>
        <a:xfrm>
          <a:off x="16179800" y="10759609"/>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135467</xdr:rowOff>
    </xdr:from>
    <xdr:to>
      <xdr:col>77</xdr:col>
      <xdr:colOff>44450</xdr:colOff>
      <xdr:row>62</xdr:row>
      <xdr:rowOff>129709</xdr:rowOff>
    </xdr:to>
    <xdr:cxnSp macro="">
      <xdr:nvCxnSpPr>
        <xdr:cNvPr id="326" name="直線コネクタ 325"/>
        <xdr:cNvCxnSpPr/>
      </xdr:nvCxnSpPr>
      <xdr:spPr>
        <a:xfrm>
          <a:off x="15290800" y="10593917"/>
          <a:ext cx="889000" cy="16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135467</xdr:rowOff>
    </xdr:from>
    <xdr:to>
      <xdr:col>72</xdr:col>
      <xdr:colOff>203200</xdr:colOff>
      <xdr:row>62</xdr:row>
      <xdr:rowOff>15494</xdr:rowOff>
    </xdr:to>
    <xdr:cxnSp macro="">
      <xdr:nvCxnSpPr>
        <xdr:cNvPr id="329" name="直線コネクタ 328"/>
        <xdr:cNvCxnSpPr/>
      </xdr:nvCxnSpPr>
      <xdr:spPr>
        <a:xfrm flipV="1">
          <a:off x="14401800" y="10593917"/>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15494</xdr:rowOff>
    </xdr:from>
    <xdr:to>
      <xdr:col>68</xdr:col>
      <xdr:colOff>152400</xdr:colOff>
      <xdr:row>62</xdr:row>
      <xdr:rowOff>54906</xdr:rowOff>
    </xdr:to>
    <xdr:cxnSp macro="">
      <xdr:nvCxnSpPr>
        <xdr:cNvPr id="332" name="直線コネクタ 331"/>
        <xdr:cNvCxnSpPr/>
      </xdr:nvCxnSpPr>
      <xdr:spPr>
        <a:xfrm flipV="1">
          <a:off x="13512800" y="10645394"/>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95800</xdr:rowOff>
    </xdr:from>
    <xdr:to>
      <xdr:col>81</xdr:col>
      <xdr:colOff>95250</xdr:colOff>
      <xdr:row>63</xdr:row>
      <xdr:rowOff>25950</xdr:rowOff>
    </xdr:to>
    <xdr:sp macro="" textlink="">
      <xdr:nvSpPr>
        <xdr:cNvPr id="342" name="楕円 341"/>
        <xdr:cNvSpPr/>
      </xdr:nvSpPr>
      <xdr:spPr>
        <a:xfrm>
          <a:off x="16967200" y="107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67877</xdr:rowOff>
    </xdr:from>
    <xdr:ext cx="762000" cy="259045"/>
    <xdr:sp macro="" textlink="">
      <xdr:nvSpPr>
        <xdr:cNvPr id="343" name="定員管理の状況該当値テキスト"/>
        <xdr:cNvSpPr txBox="1"/>
      </xdr:nvSpPr>
      <xdr:spPr>
        <a:xfrm>
          <a:off x="17106900" y="106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78909</xdr:rowOff>
    </xdr:from>
    <xdr:to>
      <xdr:col>77</xdr:col>
      <xdr:colOff>95250</xdr:colOff>
      <xdr:row>63</xdr:row>
      <xdr:rowOff>9059</xdr:rowOff>
    </xdr:to>
    <xdr:sp macro="" textlink="">
      <xdr:nvSpPr>
        <xdr:cNvPr id="344" name="楕円 343"/>
        <xdr:cNvSpPr/>
      </xdr:nvSpPr>
      <xdr:spPr>
        <a:xfrm>
          <a:off x="16129000" y="107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165286</xdr:rowOff>
    </xdr:from>
    <xdr:ext cx="736600" cy="259045"/>
    <xdr:sp macro="" textlink="">
      <xdr:nvSpPr>
        <xdr:cNvPr id="345" name="テキスト ボックス 344"/>
        <xdr:cNvSpPr txBox="1"/>
      </xdr:nvSpPr>
      <xdr:spPr>
        <a:xfrm>
          <a:off x="15798800" y="1079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84667</xdr:rowOff>
    </xdr:from>
    <xdr:to>
      <xdr:col>73</xdr:col>
      <xdr:colOff>44450</xdr:colOff>
      <xdr:row>62</xdr:row>
      <xdr:rowOff>14817</xdr:rowOff>
    </xdr:to>
    <xdr:sp macro="" textlink="">
      <xdr:nvSpPr>
        <xdr:cNvPr id="346" name="楕円 345"/>
        <xdr:cNvSpPr/>
      </xdr:nvSpPr>
      <xdr:spPr>
        <a:xfrm>
          <a:off x="15240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24994</xdr:rowOff>
    </xdr:from>
    <xdr:ext cx="762000" cy="259045"/>
    <xdr:sp macro="" textlink="">
      <xdr:nvSpPr>
        <xdr:cNvPr id="347" name="テキスト ボックス 346"/>
        <xdr:cNvSpPr txBox="1"/>
      </xdr:nvSpPr>
      <xdr:spPr>
        <a:xfrm>
          <a:off x="14909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136144</xdr:rowOff>
    </xdr:from>
    <xdr:to>
      <xdr:col>68</xdr:col>
      <xdr:colOff>203200</xdr:colOff>
      <xdr:row>62</xdr:row>
      <xdr:rowOff>66294</xdr:rowOff>
    </xdr:to>
    <xdr:sp macro="" textlink="">
      <xdr:nvSpPr>
        <xdr:cNvPr id="348" name="楕円 347"/>
        <xdr:cNvSpPr/>
      </xdr:nvSpPr>
      <xdr:spPr>
        <a:xfrm>
          <a:off x="14351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51071</xdr:rowOff>
    </xdr:from>
    <xdr:ext cx="762000" cy="259045"/>
    <xdr:sp macro="" textlink="">
      <xdr:nvSpPr>
        <xdr:cNvPr id="349" name="テキスト ボックス 348"/>
        <xdr:cNvSpPr txBox="1"/>
      </xdr:nvSpPr>
      <xdr:spPr>
        <a:xfrm>
          <a:off x="14020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4106</xdr:rowOff>
    </xdr:from>
    <xdr:to>
      <xdr:col>64</xdr:col>
      <xdr:colOff>152400</xdr:colOff>
      <xdr:row>62</xdr:row>
      <xdr:rowOff>105706</xdr:rowOff>
    </xdr:to>
    <xdr:sp macro="" textlink="">
      <xdr:nvSpPr>
        <xdr:cNvPr id="350" name="楕円 349"/>
        <xdr:cNvSpPr/>
      </xdr:nvSpPr>
      <xdr:spPr>
        <a:xfrm>
          <a:off x="13462000" y="106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90483</xdr:rowOff>
    </xdr:from>
    <xdr:ext cx="762000" cy="259045"/>
    <xdr:sp macro="" textlink="">
      <xdr:nvSpPr>
        <xdr:cNvPr id="351" name="テキスト ボックス 350"/>
        <xdr:cNvSpPr txBox="1"/>
      </xdr:nvSpPr>
      <xdr:spPr>
        <a:xfrm>
          <a:off x="13131800" y="1072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実質公債費比率については、前年度から</a:t>
          </a:r>
          <a:r>
            <a:rPr kumimoji="1" lang="ja-JP" altLang="en-US" sz="1100">
              <a:solidFill>
                <a:schemeClr val="tx1"/>
              </a:solidFill>
              <a:effectLst/>
              <a:latin typeface="+mn-lt"/>
              <a:ea typeface="+mn-ea"/>
              <a:cs typeface="+mn-cs"/>
            </a:rPr>
            <a:t>０．１</a:t>
          </a:r>
          <a:r>
            <a:rPr kumimoji="1" lang="ja-JP" altLang="ja-JP" sz="1100">
              <a:solidFill>
                <a:schemeClr val="tx1"/>
              </a:solidFill>
              <a:effectLst/>
              <a:latin typeface="+mn-lt"/>
              <a:ea typeface="+mn-ea"/>
              <a:cs typeface="+mn-cs"/>
            </a:rPr>
            <a:t>％の改善となった。実質公債費比率は過去３年度の実質公債費比率の平均で算定されるが、比較的に高い数値であったＨ</a:t>
          </a:r>
          <a:r>
            <a:rPr kumimoji="1" lang="ja-JP" altLang="en-US" sz="1100">
              <a:solidFill>
                <a:schemeClr val="tx1"/>
              </a:solidFill>
              <a:effectLst/>
              <a:latin typeface="+mn-lt"/>
              <a:ea typeface="+mn-ea"/>
              <a:cs typeface="+mn-cs"/>
            </a:rPr>
            <a:t>２６</a:t>
          </a:r>
          <a:r>
            <a:rPr kumimoji="1" lang="ja-JP" altLang="ja-JP" sz="1100">
              <a:solidFill>
                <a:schemeClr val="tx1"/>
              </a:solidFill>
              <a:effectLst/>
              <a:latin typeface="+mn-lt"/>
              <a:ea typeface="+mn-ea"/>
              <a:cs typeface="+mn-cs"/>
            </a:rPr>
            <a:t>年度の単年度実質公債費比率</a:t>
          </a:r>
          <a:r>
            <a:rPr kumimoji="1" lang="ja-JP" altLang="en-US" sz="1100">
              <a:solidFill>
                <a:schemeClr val="tx1"/>
              </a:solidFill>
              <a:effectLst/>
              <a:latin typeface="+mn-lt"/>
              <a:ea typeface="+mn-ea"/>
              <a:cs typeface="+mn-cs"/>
            </a:rPr>
            <a:t>４．４５</a:t>
          </a:r>
          <a:r>
            <a:rPr kumimoji="1" lang="ja-JP" altLang="ja-JP" sz="1100">
              <a:solidFill>
                <a:schemeClr val="tx1"/>
              </a:solidFill>
              <a:effectLst/>
              <a:latin typeface="+mn-lt"/>
              <a:ea typeface="+mn-ea"/>
              <a:cs typeface="+mn-cs"/>
            </a:rPr>
            <a:t>％が算定の対象から外れた</a:t>
          </a:r>
          <a:r>
            <a:rPr kumimoji="1" lang="ja-JP" altLang="en-US" sz="1100">
              <a:solidFill>
                <a:schemeClr val="tx1"/>
              </a:solidFill>
              <a:effectLst/>
              <a:latin typeface="+mn-lt"/>
              <a:ea typeface="+mn-ea"/>
              <a:cs typeface="+mn-cs"/>
            </a:rPr>
            <a:t>ことが要因となっている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en-US" sz="1100">
              <a:solidFill>
                <a:schemeClr val="tx1"/>
              </a:solidFill>
              <a:effectLst/>
              <a:latin typeface="+mn-lt"/>
              <a:ea typeface="+mn-ea"/>
              <a:cs typeface="+mn-cs"/>
            </a:rPr>
            <a:t>　しかし、単年度の実質公債費比率でみると、熱の湯再建</a:t>
          </a:r>
          <a:r>
            <a:rPr kumimoji="1" lang="ja-JP" altLang="ja-JP" sz="1100">
              <a:solidFill>
                <a:schemeClr val="tx1"/>
              </a:solidFill>
              <a:effectLst/>
              <a:latin typeface="+mn-lt"/>
              <a:ea typeface="+mn-ea"/>
              <a:cs typeface="+mn-cs"/>
            </a:rPr>
            <a:t>事業や、</a:t>
          </a:r>
          <a:r>
            <a:rPr kumimoji="1" lang="ja-JP" altLang="en-US" sz="1100">
              <a:solidFill>
                <a:schemeClr val="tx1"/>
              </a:solidFill>
              <a:effectLst/>
              <a:latin typeface="+mn-lt"/>
              <a:ea typeface="+mn-ea"/>
              <a:cs typeface="+mn-cs"/>
            </a:rPr>
            <a:t>小学校体育館の大規模改造・</a:t>
          </a:r>
          <a:r>
            <a:rPr kumimoji="1" lang="ja-JP" altLang="ja-JP" sz="1100">
              <a:solidFill>
                <a:schemeClr val="tx1"/>
              </a:solidFill>
              <a:effectLst/>
              <a:latin typeface="+mn-lt"/>
              <a:ea typeface="+mn-ea"/>
              <a:cs typeface="+mn-cs"/>
            </a:rPr>
            <a:t>耐震化事業、防災行政無線デジタル化事業等の財源として起債した地方債の償還開始等の影響により、</a:t>
          </a:r>
          <a:r>
            <a:rPr kumimoji="1" lang="ja-JP" altLang="ja-JP" sz="1100">
              <a:solidFill>
                <a:schemeClr val="dk1"/>
              </a:solidFill>
              <a:effectLst/>
              <a:latin typeface="+mn-lt"/>
              <a:ea typeface="+mn-ea"/>
              <a:cs typeface="+mn-cs"/>
            </a:rPr>
            <a:t>Ｈ２９年度単年度分の実質公債費比率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４．１６％</a:t>
          </a:r>
          <a:r>
            <a:rPr kumimoji="1" lang="ja-JP" altLang="en-US" sz="1100">
              <a:solidFill>
                <a:schemeClr val="dk1"/>
              </a:solidFill>
              <a:effectLst/>
              <a:latin typeface="+mn-lt"/>
              <a:ea typeface="+mn-ea"/>
              <a:cs typeface="+mn-cs"/>
            </a:rPr>
            <a:t>となり、</a:t>
          </a:r>
          <a:r>
            <a:rPr kumimoji="1" lang="ja-JP" altLang="ja-JP" sz="1100">
              <a:solidFill>
                <a:schemeClr val="tx1"/>
              </a:solidFill>
              <a:effectLst/>
              <a:latin typeface="+mn-lt"/>
              <a:ea typeface="+mn-ea"/>
              <a:cs typeface="+mn-cs"/>
            </a:rPr>
            <a:t>前年度</a:t>
          </a:r>
          <a:r>
            <a:rPr kumimoji="1" lang="ja-JP" altLang="en-US" sz="1100">
              <a:solidFill>
                <a:schemeClr val="tx1"/>
              </a:solidFill>
              <a:effectLst/>
              <a:latin typeface="+mn-lt"/>
              <a:ea typeface="+mn-ea"/>
              <a:cs typeface="+mn-cs"/>
            </a:rPr>
            <a:t>２．０６％</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２．１</a:t>
          </a:r>
          <a:r>
            <a:rPr kumimoji="1" lang="ja-JP" altLang="ja-JP" sz="1100">
              <a:solidFill>
                <a:schemeClr val="tx1"/>
              </a:solidFill>
              <a:effectLst/>
              <a:latin typeface="+mn-lt"/>
              <a:ea typeface="+mn-ea"/>
              <a:cs typeface="+mn-cs"/>
            </a:rPr>
            <a:t>％の悪化となっている。</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今後においては、緊急性や住民ニーズ等を的確に把握した事業の選択を行い、将来償還額への影響を考慮しながら、適切な地方債発行が求められる。</a:t>
          </a:r>
          <a:endParaRPr lang="ja-JP" altLang="ja-JP" sz="1400">
            <a:solidFill>
              <a:schemeClr val="tx1"/>
            </a:solidFill>
            <a:effectLst/>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30057</xdr:rowOff>
    </xdr:to>
    <xdr:cxnSp macro="">
      <xdr:nvCxnSpPr>
        <xdr:cNvPr id="385" name="直線コネクタ 384"/>
        <xdr:cNvCxnSpPr/>
      </xdr:nvCxnSpPr>
      <xdr:spPr>
        <a:xfrm flipV="1">
          <a:off x="16179800" y="636566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30057</xdr:rowOff>
    </xdr:from>
    <xdr:to>
      <xdr:col>77</xdr:col>
      <xdr:colOff>44450</xdr:colOff>
      <xdr:row>37</xdr:row>
      <xdr:rowOff>158750</xdr:rowOff>
    </xdr:to>
    <xdr:cxnSp macro="">
      <xdr:nvCxnSpPr>
        <xdr:cNvPr id="388" name="直線コネクタ 387"/>
        <xdr:cNvCxnSpPr/>
      </xdr:nvCxnSpPr>
      <xdr:spPr>
        <a:xfrm flipV="1">
          <a:off x="15290800" y="637370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164254</xdr:rowOff>
    </xdr:to>
    <xdr:cxnSp macro="">
      <xdr:nvCxnSpPr>
        <xdr:cNvPr id="391" name="直線コネクタ 390"/>
        <xdr:cNvCxnSpPr/>
      </xdr:nvCxnSpPr>
      <xdr:spPr>
        <a:xfrm flipV="1">
          <a:off x="14401800" y="650240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113454</xdr:rowOff>
    </xdr:to>
    <xdr:cxnSp macro="">
      <xdr:nvCxnSpPr>
        <xdr:cNvPr id="394" name="直線コネクタ 393"/>
        <xdr:cNvCxnSpPr/>
      </xdr:nvCxnSpPr>
      <xdr:spPr>
        <a:xfrm flipV="1">
          <a:off x="13512800" y="66793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4" name="楕円 403"/>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63940</xdr:rowOff>
    </xdr:from>
    <xdr:ext cx="762000" cy="259045"/>
    <xdr:sp macro="" textlink="">
      <xdr:nvSpPr>
        <xdr:cNvPr id="405" name="公債費負担の状況該当値テキスト"/>
        <xdr:cNvSpPr txBox="1"/>
      </xdr:nvSpPr>
      <xdr:spPr>
        <a:xfrm>
          <a:off x="17106900" y="62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150707</xdr:rowOff>
    </xdr:from>
    <xdr:to>
      <xdr:col>77</xdr:col>
      <xdr:colOff>95250</xdr:colOff>
      <xdr:row>37</xdr:row>
      <xdr:rowOff>80857</xdr:rowOff>
    </xdr:to>
    <xdr:sp macro="" textlink="">
      <xdr:nvSpPr>
        <xdr:cNvPr id="406" name="楕円 405"/>
        <xdr:cNvSpPr/>
      </xdr:nvSpPr>
      <xdr:spPr>
        <a:xfrm>
          <a:off x="16129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407" name="テキスト ボックス 406"/>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8" name="楕円 407"/>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9" name="テキスト ボックス 408"/>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10" name="楕円 409"/>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11" name="テキスト ボックス 410"/>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12" name="楕円 411"/>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13" name="テキスト ボックス 412"/>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Ｈ</a:t>
          </a:r>
          <a:r>
            <a:rPr kumimoji="1" lang="ja-JP" altLang="en-US" sz="1100">
              <a:solidFill>
                <a:schemeClr val="tx1"/>
              </a:solidFill>
              <a:effectLst/>
              <a:latin typeface="+mn-lt"/>
              <a:ea typeface="+mn-ea"/>
              <a:cs typeface="+mn-cs"/>
            </a:rPr>
            <a:t>２９</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前年度に引き続き、</a:t>
          </a:r>
          <a:r>
            <a:rPr kumimoji="1" lang="ja-JP" altLang="ja-JP" sz="1100">
              <a:solidFill>
                <a:schemeClr val="tx1"/>
              </a:solidFill>
              <a:effectLst/>
              <a:latin typeface="+mn-lt"/>
              <a:ea typeface="+mn-ea"/>
              <a:cs typeface="+mn-cs"/>
            </a:rPr>
            <a:t>ふるさと納税による寄附により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充当可能財源（基金）が大幅に増えたことなど</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要因</a:t>
          </a:r>
          <a:r>
            <a:rPr kumimoji="1" lang="ja-JP" altLang="en-US" sz="1100">
              <a:solidFill>
                <a:schemeClr val="tx1"/>
              </a:solidFill>
              <a:effectLst/>
              <a:latin typeface="+mn-lt"/>
              <a:ea typeface="+mn-ea"/>
              <a:cs typeface="+mn-cs"/>
            </a:rPr>
            <a:t>となり</a:t>
          </a:r>
          <a:r>
            <a:rPr kumimoji="1" lang="ja-JP" altLang="ja-JP" sz="1100">
              <a:solidFill>
                <a:schemeClr val="tx1"/>
              </a:solidFill>
              <a:effectLst/>
              <a:latin typeface="+mn-lt"/>
              <a:ea typeface="+mn-ea"/>
              <a:cs typeface="+mn-cs"/>
            </a:rPr>
            <a:t>、将来負担額が大きく減少し、将来負担比率が算定されない状況となっ</a:t>
          </a:r>
          <a:r>
            <a:rPr kumimoji="1" lang="ja-JP" altLang="en-US" sz="1100">
              <a:solidFill>
                <a:schemeClr val="tx1"/>
              </a:solidFill>
              <a:effectLst/>
              <a:latin typeface="+mn-lt"/>
              <a:ea typeface="+mn-ea"/>
              <a:cs typeface="+mn-cs"/>
            </a:rPr>
            <a:t>ている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123190</xdr:rowOff>
    </xdr:from>
    <xdr:to>
      <xdr:col>72</xdr:col>
      <xdr:colOff>203200</xdr:colOff>
      <xdr:row>16</xdr:row>
      <xdr:rowOff>47650</xdr:rowOff>
    </xdr:to>
    <xdr:cxnSp macro="">
      <xdr:nvCxnSpPr>
        <xdr:cNvPr id="445" name="直線コネクタ 444"/>
        <xdr:cNvCxnSpPr/>
      </xdr:nvCxnSpPr>
      <xdr:spPr>
        <a:xfrm flipV="1">
          <a:off x="14401800" y="2523490"/>
          <a:ext cx="889000" cy="2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6"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47650</xdr:rowOff>
    </xdr:from>
    <xdr:to>
      <xdr:col>68</xdr:col>
      <xdr:colOff>152400</xdr:colOff>
      <xdr:row>16</xdr:row>
      <xdr:rowOff>107493</xdr:rowOff>
    </xdr:to>
    <xdr:cxnSp macro="">
      <xdr:nvCxnSpPr>
        <xdr:cNvPr id="448" name="直線コネクタ 447"/>
        <xdr:cNvCxnSpPr/>
      </xdr:nvCxnSpPr>
      <xdr:spPr>
        <a:xfrm flipV="1">
          <a:off x="13512800" y="2790850"/>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51" name="フローチャート: 判断 450"/>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4081</xdr:rowOff>
    </xdr:from>
    <xdr:ext cx="762000" cy="259045"/>
    <xdr:sp macro="" textlink="">
      <xdr:nvSpPr>
        <xdr:cNvPr id="452" name="テキスト ボックス 451"/>
        <xdr:cNvSpPr txBox="1"/>
      </xdr:nvSpPr>
      <xdr:spPr>
        <a:xfrm>
          <a:off x="14909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3" name="フローチャート: 判断 452"/>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4" name="テキスト ボックス 453"/>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5" name="フローチャート: 判断 454"/>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6" name="テキスト ボックス 455"/>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62" name="楕円 461"/>
        <xdr:cNvSpPr/>
      </xdr:nvSpPr>
      <xdr:spPr>
        <a:xfrm>
          <a:off x="15240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63" name="テキスト ボックス 462"/>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168300</xdr:rowOff>
    </xdr:from>
    <xdr:to>
      <xdr:col>68</xdr:col>
      <xdr:colOff>203200</xdr:colOff>
      <xdr:row>16</xdr:row>
      <xdr:rowOff>98450</xdr:rowOff>
    </xdr:to>
    <xdr:sp macro="" textlink="">
      <xdr:nvSpPr>
        <xdr:cNvPr id="464" name="楕円 463"/>
        <xdr:cNvSpPr/>
      </xdr:nvSpPr>
      <xdr:spPr>
        <a:xfrm>
          <a:off x="14351000" y="27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83227</xdr:rowOff>
    </xdr:from>
    <xdr:ext cx="762000" cy="259045"/>
    <xdr:sp macro="" textlink="">
      <xdr:nvSpPr>
        <xdr:cNvPr id="465" name="テキスト ボックス 464"/>
        <xdr:cNvSpPr txBox="1"/>
      </xdr:nvSpPr>
      <xdr:spPr>
        <a:xfrm>
          <a:off x="14020800" y="282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56693</xdr:rowOff>
    </xdr:from>
    <xdr:to>
      <xdr:col>64</xdr:col>
      <xdr:colOff>152400</xdr:colOff>
      <xdr:row>16</xdr:row>
      <xdr:rowOff>158293</xdr:rowOff>
    </xdr:to>
    <xdr:sp macro="" textlink="">
      <xdr:nvSpPr>
        <xdr:cNvPr id="466" name="楕円 465"/>
        <xdr:cNvSpPr/>
      </xdr:nvSpPr>
      <xdr:spPr>
        <a:xfrm>
          <a:off x="13462000" y="27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143070</xdr:rowOff>
    </xdr:from>
    <xdr:ext cx="762000" cy="259045"/>
    <xdr:sp macro="" textlink="">
      <xdr:nvSpPr>
        <xdr:cNvPr id="467" name="テキスト ボックス 466"/>
        <xdr:cNvSpPr txBox="1"/>
      </xdr:nvSpPr>
      <xdr:spPr>
        <a:xfrm>
          <a:off x="13131800" y="28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6,498
6,273
49.75
6,283,749
6,059,848
190,319
2,353,593
3,666,535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rgbClr val="FF0000"/>
              </a:solidFill>
              <a:effectLst/>
              <a:latin typeface="+mn-lt"/>
              <a:ea typeface="+mn-ea"/>
              <a:cs typeface="+mn-cs"/>
            </a:rPr>
            <a:t>　</a:t>
          </a:r>
          <a:r>
            <a:rPr lang="ja-JP" altLang="en-US" sz="1100" b="0" i="0" baseline="0">
              <a:solidFill>
                <a:schemeClr val="tx1"/>
              </a:solidFill>
              <a:effectLst/>
              <a:latin typeface="+mn-lt"/>
              <a:ea typeface="+mn-ea"/>
              <a:cs typeface="+mn-cs"/>
            </a:rPr>
            <a:t>人件費</a:t>
          </a:r>
          <a:r>
            <a:rPr lang="ja-JP" altLang="ja-JP" sz="1100" b="0" i="0" baseline="0">
              <a:solidFill>
                <a:schemeClr val="tx1"/>
              </a:solidFill>
              <a:effectLst/>
              <a:latin typeface="+mn-lt"/>
              <a:ea typeface="+mn-ea"/>
              <a:cs typeface="+mn-cs"/>
            </a:rPr>
            <a:t>は類似団体平均と比較し３．</a:t>
          </a:r>
          <a:r>
            <a:rPr lang="ja-JP" altLang="en-US" sz="1100" b="0" i="0" baseline="0">
              <a:solidFill>
                <a:schemeClr val="tx1"/>
              </a:solidFill>
              <a:effectLst/>
              <a:latin typeface="+mn-lt"/>
              <a:ea typeface="+mn-ea"/>
              <a:cs typeface="+mn-cs"/>
            </a:rPr>
            <a:t>７％</a:t>
          </a:r>
          <a:r>
            <a:rPr lang="ja-JP" altLang="ja-JP" sz="1100" b="0" i="0" baseline="0">
              <a:solidFill>
                <a:schemeClr val="tx1"/>
              </a:solidFill>
              <a:effectLst/>
              <a:latin typeface="+mn-lt"/>
              <a:ea typeface="+mn-ea"/>
              <a:cs typeface="+mn-cs"/>
            </a:rPr>
            <a:t>の差</a:t>
          </a:r>
          <a:r>
            <a:rPr lang="ja-JP" altLang="en-US" sz="1100" b="0" i="0" baseline="0">
              <a:solidFill>
                <a:schemeClr val="tx1"/>
              </a:solidFill>
              <a:effectLst/>
              <a:latin typeface="+mn-lt"/>
              <a:ea typeface="+mn-ea"/>
              <a:cs typeface="+mn-cs"/>
            </a:rPr>
            <a:t>となった</a:t>
          </a:r>
          <a:r>
            <a:rPr lang="ja-JP" altLang="ja-JP" sz="1100" b="0" i="0" baseline="0">
              <a:solidFill>
                <a:schemeClr val="tx1"/>
              </a:solidFill>
              <a:effectLst/>
              <a:latin typeface="+mn-lt"/>
              <a:ea typeface="+mn-ea"/>
              <a:cs typeface="+mn-cs"/>
            </a:rPr>
            <a:t>。観光立町として年間約３００万人を超える</a:t>
          </a:r>
          <a:r>
            <a:rPr lang="ja-JP" altLang="en-US" sz="1100" b="0" i="0" baseline="0">
              <a:solidFill>
                <a:schemeClr val="tx1"/>
              </a:solidFill>
              <a:effectLst/>
              <a:latin typeface="+mn-lt"/>
              <a:ea typeface="+mn-ea"/>
              <a:cs typeface="+mn-cs"/>
            </a:rPr>
            <a:t>来客を支える</a:t>
          </a:r>
          <a:r>
            <a:rPr lang="ja-JP" altLang="ja-JP" sz="1100" b="0" i="0" baseline="0">
              <a:solidFill>
                <a:schemeClr val="tx1"/>
              </a:solidFill>
              <a:effectLst/>
              <a:latin typeface="+mn-lt"/>
              <a:ea typeface="+mn-ea"/>
              <a:cs typeface="+mn-cs"/>
            </a:rPr>
            <a:t>インフラ設備等により、</a:t>
          </a:r>
          <a:r>
            <a:rPr lang="ja-JP" altLang="en-US" sz="1100" b="0" i="0" baseline="0">
              <a:solidFill>
                <a:schemeClr val="tx1"/>
              </a:solidFill>
              <a:effectLst/>
              <a:latin typeface="+mn-lt"/>
              <a:ea typeface="+mn-ea"/>
              <a:cs typeface="+mn-cs"/>
            </a:rPr>
            <a:t>他と比べ</a:t>
          </a:r>
          <a:r>
            <a:rPr lang="ja-JP" altLang="ja-JP" sz="1100" b="0" i="0" baseline="0">
              <a:solidFill>
                <a:schemeClr val="tx1"/>
              </a:solidFill>
              <a:effectLst/>
              <a:latin typeface="+mn-lt"/>
              <a:ea typeface="+mn-ea"/>
              <a:cs typeface="+mn-cs"/>
            </a:rPr>
            <a:t>職員数が多</a:t>
          </a:r>
          <a:r>
            <a:rPr lang="ja-JP" altLang="en-US" sz="1100" b="0" i="0" baseline="0">
              <a:solidFill>
                <a:schemeClr val="tx1"/>
              </a:solidFill>
              <a:effectLst/>
              <a:latin typeface="+mn-lt"/>
              <a:ea typeface="+mn-ea"/>
              <a:cs typeface="+mn-cs"/>
            </a:rPr>
            <a:t>く、人件費が高い水準となっている。</a:t>
          </a:r>
          <a:endParaRPr lang="en-US" altLang="ja-JP" sz="1100" b="0" i="0" baseline="0">
            <a:solidFill>
              <a:schemeClr val="tx1"/>
            </a:solidFill>
            <a:effectLst/>
            <a:latin typeface="+mn-lt"/>
            <a:ea typeface="+mn-ea"/>
            <a:cs typeface="+mn-cs"/>
          </a:endParaRPr>
        </a:p>
        <a:p>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人件費の削減対策</a:t>
          </a:r>
          <a:r>
            <a:rPr lang="ja-JP" altLang="en-US" sz="1100" b="0" i="0" baseline="0">
              <a:solidFill>
                <a:schemeClr val="tx1"/>
              </a:solidFill>
              <a:effectLst/>
              <a:latin typeface="+mn-lt"/>
              <a:ea typeface="+mn-ea"/>
              <a:cs typeface="+mn-cs"/>
            </a:rPr>
            <a:t>としては、退職者数に対して、新規採用を抑えることで対応してきたが、近年は団塊の世代の退職を補てんするため、一定数の新規職員の採用を継続的に実施している。その結果、人件費に係る経常収支比率は若干の増加傾向となっている。</a:t>
          </a:r>
          <a:endParaRPr lang="en-US" altLang="ja-JP" sz="1100" b="0" i="0" baseline="0">
            <a:solidFill>
              <a:schemeClr val="tx1"/>
            </a:solidFill>
            <a:effectLst/>
            <a:latin typeface="+mn-lt"/>
            <a:ea typeface="+mn-ea"/>
            <a:cs typeface="+mn-cs"/>
          </a:endParaRPr>
        </a:p>
        <a:p>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今後も、職員数の減少により住民サービスが低下しないよう、適正な人員配置と事務の効率化</a:t>
          </a:r>
          <a:r>
            <a:rPr lang="ja-JP" altLang="en-US" sz="1100" b="0" i="0" baseline="0">
              <a:solidFill>
                <a:schemeClr val="tx1"/>
              </a:solidFill>
              <a:effectLst/>
              <a:latin typeface="+mn-lt"/>
              <a:ea typeface="+mn-ea"/>
              <a:cs typeface="+mn-cs"/>
            </a:rPr>
            <a:t>を実施していく必要がある。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62992</xdr:rowOff>
    </xdr:from>
    <xdr:to>
      <xdr:col>24</xdr:col>
      <xdr:colOff>25400</xdr:colOff>
      <xdr:row>38</xdr:row>
      <xdr:rowOff>99568</xdr:rowOff>
    </xdr:to>
    <xdr:cxnSp macro="">
      <xdr:nvCxnSpPr>
        <xdr:cNvPr id="64" name="直線コネクタ 63"/>
        <xdr:cNvCxnSpPr/>
      </xdr:nvCxnSpPr>
      <xdr:spPr>
        <a:xfrm>
          <a:off x="3987800" y="65780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53848</xdr:rowOff>
    </xdr:from>
    <xdr:to>
      <xdr:col>19</xdr:col>
      <xdr:colOff>187325</xdr:colOff>
      <xdr:row>38</xdr:row>
      <xdr:rowOff>62992</xdr:rowOff>
    </xdr:to>
    <xdr:cxnSp macro="">
      <xdr:nvCxnSpPr>
        <xdr:cNvPr id="67" name="直線コネクタ 66"/>
        <xdr:cNvCxnSpPr/>
      </xdr:nvCxnSpPr>
      <xdr:spPr>
        <a:xfrm>
          <a:off x="3098800" y="6568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39</xdr:row>
      <xdr:rowOff>60706</xdr:rowOff>
    </xdr:to>
    <xdr:cxnSp macro="">
      <xdr:nvCxnSpPr>
        <xdr:cNvPr id="70" name="直線コネクタ 69"/>
        <xdr:cNvCxnSpPr/>
      </xdr:nvCxnSpPr>
      <xdr:spPr>
        <a:xfrm flipV="1">
          <a:off x="2209800" y="65689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56134</xdr:rowOff>
    </xdr:from>
    <xdr:to>
      <xdr:col>11</xdr:col>
      <xdr:colOff>9525</xdr:colOff>
      <xdr:row>39</xdr:row>
      <xdr:rowOff>60706</xdr:rowOff>
    </xdr:to>
    <xdr:cxnSp macro="">
      <xdr:nvCxnSpPr>
        <xdr:cNvPr id="73" name="直線コネクタ 72"/>
        <xdr:cNvCxnSpPr/>
      </xdr:nvCxnSpPr>
      <xdr:spPr>
        <a:xfrm>
          <a:off x="1320800" y="67426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48768</xdr:rowOff>
    </xdr:from>
    <xdr:to>
      <xdr:col>24</xdr:col>
      <xdr:colOff>76200</xdr:colOff>
      <xdr:row>38</xdr:row>
      <xdr:rowOff>150368</xdr:rowOff>
    </xdr:to>
    <xdr:sp macro="" textlink="">
      <xdr:nvSpPr>
        <xdr:cNvPr id="83" name="楕円 82"/>
        <xdr:cNvSpPr/>
      </xdr:nvSpPr>
      <xdr:spPr>
        <a:xfrm>
          <a:off x="4775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20845</xdr:rowOff>
    </xdr:from>
    <xdr:ext cx="762000" cy="259045"/>
    <xdr:sp macro="" textlink="">
      <xdr:nvSpPr>
        <xdr:cNvPr id="84" name="人件費該当値テキスト"/>
        <xdr:cNvSpPr txBox="1"/>
      </xdr:nvSpPr>
      <xdr:spPr>
        <a:xfrm>
          <a:off x="4914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9906</xdr:rowOff>
    </xdr:from>
    <xdr:to>
      <xdr:col>11</xdr:col>
      <xdr:colOff>60325</xdr:colOff>
      <xdr:row>39</xdr:row>
      <xdr:rowOff>111506</xdr:rowOff>
    </xdr:to>
    <xdr:sp macro="" textlink="">
      <xdr:nvSpPr>
        <xdr:cNvPr id="89" name="楕円 88"/>
        <xdr:cNvSpPr/>
      </xdr:nvSpPr>
      <xdr:spPr>
        <a:xfrm>
          <a:off x="2159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96283</xdr:rowOff>
    </xdr:from>
    <xdr:ext cx="762000" cy="259045"/>
    <xdr:sp macro="" textlink="">
      <xdr:nvSpPr>
        <xdr:cNvPr id="90" name="テキスト ボックス 89"/>
        <xdr:cNvSpPr txBox="1"/>
      </xdr:nvSpPr>
      <xdr:spPr>
        <a:xfrm>
          <a:off x="1828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5334</xdr:rowOff>
    </xdr:from>
    <xdr:to>
      <xdr:col>6</xdr:col>
      <xdr:colOff>171450</xdr:colOff>
      <xdr:row>39</xdr:row>
      <xdr:rowOff>106934</xdr:rowOff>
    </xdr:to>
    <xdr:sp macro="" textlink="">
      <xdr:nvSpPr>
        <xdr:cNvPr id="91" name="楕円 90"/>
        <xdr:cNvSpPr/>
      </xdr:nvSpPr>
      <xdr:spPr>
        <a:xfrm>
          <a:off x="1270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91711</xdr:rowOff>
    </xdr:from>
    <xdr:ext cx="762000" cy="259045"/>
    <xdr:sp macro="" textlink="">
      <xdr:nvSpPr>
        <xdr:cNvPr id="92" name="テキスト ボックス 91"/>
        <xdr:cNvSpPr txBox="1"/>
      </xdr:nvSpPr>
      <xdr:spPr>
        <a:xfrm>
          <a:off x="939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物件費においては、類似団体と比較して高い水準で推移している。その理由としては年間３００万人のお客様を迎えるという観光立町特有の事情により、観光協会への宣伝</a:t>
          </a:r>
          <a:r>
            <a:rPr lang="ja-JP" altLang="en-US" sz="1100" b="0" i="0" baseline="0">
              <a:solidFill>
                <a:schemeClr val="tx1"/>
              </a:solidFill>
              <a:effectLst/>
              <a:latin typeface="+mn-lt"/>
              <a:ea typeface="+mn-ea"/>
              <a:cs typeface="+mn-cs"/>
            </a:rPr>
            <a:t>委託やゴミ</a:t>
          </a:r>
          <a:r>
            <a:rPr lang="ja-JP" altLang="ja-JP" sz="1100" b="0" i="0" baseline="0">
              <a:solidFill>
                <a:schemeClr val="tx1"/>
              </a:solidFill>
              <a:effectLst/>
              <a:latin typeface="+mn-lt"/>
              <a:ea typeface="+mn-ea"/>
              <a:cs typeface="+mn-cs"/>
            </a:rPr>
            <a:t>の収集等に係る委託料が多額であることが挙げられる。また、草津町は寒冷地</a:t>
          </a:r>
          <a:r>
            <a:rPr lang="ja-JP" altLang="en-US" sz="1100" b="0" i="0" baseline="0">
              <a:solidFill>
                <a:schemeClr val="tx1"/>
              </a:solidFill>
              <a:effectLst/>
              <a:latin typeface="+mn-lt"/>
              <a:ea typeface="+mn-ea"/>
              <a:cs typeface="+mn-cs"/>
            </a:rPr>
            <a:t>のため</a:t>
          </a:r>
          <a:r>
            <a:rPr lang="ja-JP" altLang="ja-JP" sz="1100" b="0" i="0" baseline="0">
              <a:solidFill>
                <a:schemeClr val="tx1"/>
              </a:solidFill>
              <a:effectLst/>
              <a:latin typeface="+mn-lt"/>
              <a:ea typeface="+mn-ea"/>
              <a:cs typeface="+mn-cs"/>
            </a:rPr>
            <a:t>、道路融雪等に係る経費（光熱水費等）も多額となっている。</a:t>
          </a:r>
          <a:endParaRPr lang="en-US" altLang="ja-JP" sz="1100" b="0" i="0" baseline="0">
            <a:solidFill>
              <a:schemeClr val="tx1"/>
            </a:solidFill>
            <a:effectLst/>
            <a:latin typeface="+mn-lt"/>
            <a:ea typeface="+mn-ea"/>
            <a:cs typeface="+mn-cs"/>
          </a:endParaRPr>
        </a:p>
        <a:p>
          <a:pPr rtl="0"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Ｈ</a:t>
          </a:r>
          <a:r>
            <a:rPr lang="ja-JP" altLang="en-US" sz="1100" b="0" i="0" baseline="0">
              <a:solidFill>
                <a:schemeClr val="tx1"/>
              </a:solidFill>
              <a:effectLst/>
              <a:latin typeface="+mn-lt"/>
              <a:ea typeface="+mn-ea"/>
              <a:cs typeface="+mn-cs"/>
            </a:rPr>
            <a:t>２９</a:t>
          </a:r>
          <a:r>
            <a:rPr lang="ja-JP" altLang="ja-JP" sz="1100" b="0" i="0" baseline="0">
              <a:solidFill>
                <a:schemeClr val="tx1"/>
              </a:solidFill>
              <a:effectLst/>
              <a:latin typeface="+mn-lt"/>
              <a:ea typeface="+mn-ea"/>
              <a:cs typeface="+mn-cs"/>
            </a:rPr>
            <a:t>年度については、</a:t>
          </a:r>
          <a:r>
            <a:rPr lang="ja-JP" altLang="en-US" sz="1100" b="0" i="0" baseline="0">
              <a:solidFill>
                <a:schemeClr val="tx1"/>
              </a:solidFill>
              <a:effectLst/>
              <a:latin typeface="+mn-lt"/>
              <a:ea typeface="+mn-ea"/>
              <a:cs typeface="+mn-cs"/>
            </a:rPr>
            <a:t>前年度から１．４％上昇し、２３．６％となった。理由としては、近年整備を実施している湯畑を中心とした各観光施設の電気料、光熱水費などのランニングコストが反映されたためである。また教育・子育て環境の充実を図るため、賃金等が増加したことも一つの要因である。</a:t>
          </a:r>
          <a:endParaRPr lang="en-US" altLang="ja-JP" sz="1100" b="0" i="0" baseline="0">
            <a:solidFill>
              <a:schemeClr val="tx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24130</xdr:rowOff>
    </xdr:from>
    <xdr:to>
      <xdr:col>82</xdr:col>
      <xdr:colOff>107950</xdr:colOff>
      <xdr:row>18</xdr:row>
      <xdr:rowOff>104140</xdr:rowOff>
    </xdr:to>
    <xdr:cxnSp macro="">
      <xdr:nvCxnSpPr>
        <xdr:cNvPr id="121" name="直線コネクタ 120"/>
        <xdr:cNvCxnSpPr/>
      </xdr:nvCxnSpPr>
      <xdr:spPr>
        <a:xfrm>
          <a:off x="15671800" y="31102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35560</xdr:rowOff>
    </xdr:from>
    <xdr:to>
      <xdr:col>78</xdr:col>
      <xdr:colOff>69850</xdr:colOff>
      <xdr:row>18</xdr:row>
      <xdr:rowOff>24130</xdr:rowOff>
    </xdr:to>
    <xdr:cxnSp macro="">
      <xdr:nvCxnSpPr>
        <xdr:cNvPr id="124" name="直線コネクタ 123"/>
        <xdr:cNvCxnSpPr/>
      </xdr:nvCxnSpPr>
      <xdr:spPr>
        <a:xfrm>
          <a:off x="14782800" y="295021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35560</xdr:rowOff>
    </xdr:from>
    <xdr:to>
      <xdr:col>73</xdr:col>
      <xdr:colOff>180975</xdr:colOff>
      <xdr:row>17</xdr:row>
      <xdr:rowOff>127000</xdr:rowOff>
    </xdr:to>
    <xdr:cxnSp macro="">
      <xdr:nvCxnSpPr>
        <xdr:cNvPr id="127" name="直線コネクタ 126"/>
        <xdr:cNvCxnSpPr/>
      </xdr:nvCxnSpPr>
      <xdr:spPr>
        <a:xfrm flipV="1">
          <a:off x="13893800" y="29502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127000</xdr:rowOff>
    </xdr:from>
    <xdr:to>
      <xdr:col>69</xdr:col>
      <xdr:colOff>92075</xdr:colOff>
      <xdr:row>18</xdr:row>
      <xdr:rowOff>12700</xdr:rowOff>
    </xdr:to>
    <xdr:cxnSp macro="">
      <xdr:nvCxnSpPr>
        <xdr:cNvPr id="130" name="直線コネクタ 129"/>
        <xdr:cNvCxnSpPr/>
      </xdr:nvCxnSpPr>
      <xdr:spPr>
        <a:xfrm flipV="1">
          <a:off x="13004800" y="3041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0" name="楕円 139"/>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1"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144780</xdr:rowOff>
    </xdr:from>
    <xdr:to>
      <xdr:col>78</xdr:col>
      <xdr:colOff>120650</xdr:colOff>
      <xdr:row>18</xdr:row>
      <xdr:rowOff>74930</xdr:rowOff>
    </xdr:to>
    <xdr:sp macro="" textlink="">
      <xdr:nvSpPr>
        <xdr:cNvPr id="142" name="楕円 141"/>
        <xdr:cNvSpPr/>
      </xdr:nvSpPr>
      <xdr:spPr>
        <a:xfrm>
          <a:off x="15621000" y="3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59707</xdr:rowOff>
    </xdr:from>
    <xdr:ext cx="736600" cy="259045"/>
    <xdr:sp macro="" textlink="">
      <xdr:nvSpPr>
        <xdr:cNvPr id="143" name="テキスト ボックス 142"/>
        <xdr:cNvSpPr txBox="1"/>
      </xdr:nvSpPr>
      <xdr:spPr>
        <a:xfrm>
          <a:off x="15290800" y="3145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156210</xdr:rowOff>
    </xdr:from>
    <xdr:to>
      <xdr:col>74</xdr:col>
      <xdr:colOff>31750</xdr:colOff>
      <xdr:row>17</xdr:row>
      <xdr:rowOff>86360</xdr:rowOff>
    </xdr:to>
    <xdr:sp macro="" textlink="">
      <xdr:nvSpPr>
        <xdr:cNvPr id="144" name="楕円 143"/>
        <xdr:cNvSpPr/>
      </xdr:nvSpPr>
      <xdr:spPr>
        <a:xfrm>
          <a:off x="14732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71137</xdr:rowOff>
    </xdr:from>
    <xdr:ext cx="762000" cy="259045"/>
    <xdr:sp macro="" textlink="">
      <xdr:nvSpPr>
        <xdr:cNvPr id="145" name="テキスト ボックス 144"/>
        <xdr:cNvSpPr txBox="1"/>
      </xdr:nvSpPr>
      <xdr:spPr>
        <a:xfrm>
          <a:off x="14401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76200</xdr:rowOff>
    </xdr:from>
    <xdr:to>
      <xdr:col>69</xdr:col>
      <xdr:colOff>142875</xdr:colOff>
      <xdr:row>18</xdr:row>
      <xdr:rowOff>6350</xdr:rowOff>
    </xdr:to>
    <xdr:sp macro="" textlink="">
      <xdr:nvSpPr>
        <xdr:cNvPr id="146" name="楕円 145"/>
        <xdr:cNvSpPr/>
      </xdr:nvSpPr>
      <xdr:spPr>
        <a:xfrm>
          <a:off x="13843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162577</xdr:rowOff>
    </xdr:from>
    <xdr:ext cx="762000" cy="259045"/>
    <xdr:sp macro="" textlink="">
      <xdr:nvSpPr>
        <xdr:cNvPr id="147" name="テキスト ボックス 146"/>
        <xdr:cNvSpPr txBox="1"/>
      </xdr:nvSpPr>
      <xdr:spPr>
        <a:xfrm>
          <a:off x="135128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8" name="楕円 147"/>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9" name="テキスト ボックス 148"/>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扶助費にかかる経常収支比率は、前年度と</a:t>
          </a:r>
          <a:r>
            <a:rPr lang="ja-JP" altLang="en-US" sz="1100" b="0" i="0" baseline="0">
              <a:solidFill>
                <a:schemeClr val="tx1"/>
              </a:solidFill>
              <a:effectLst/>
              <a:latin typeface="+mn-lt"/>
              <a:ea typeface="+mn-ea"/>
              <a:cs typeface="+mn-cs"/>
            </a:rPr>
            <a:t>同じ３．１％</a:t>
          </a:r>
          <a:r>
            <a:rPr lang="ja-JP" altLang="ja-JP" sz="1100" b="0" i="0" baseline="0">
              <a:solidFill>
                <a:schemeClr val="tx1"/>
              </a:solidFill>
              <a:effectLst/>
              <a:latin typeface="+mn-lt"/>
              <a:ea typeface="+mn-ea"/>
              <a:cs typeface="+mn-cs"/>
            </a:rPr>
            <a:t>とな</a:t>
          </a:r>
          <a:r>
            <a:rPr lang="ja-JP" altLang="en-US" sz="1100" b="0" i="0" baseline="0">
              <a:solidFill>
                <a:schemeClr val="tx1"/>
              </a:solidFill>
              <a:effectLst/>
              <a:latin typeface="+mn-lt"/>
              <a:ea typeface="+mn-ea"/>
              <a:cs typeface="+mn-cs"/>
            </a:rPr>
            <a:t>った</a:t>
          </a:r>
          <a:r>
            <a:rPr lang="ja-JP" altLang="ja-JP" sz="1100" b="0" i="0" baseline="0">
              <a:solidFill>
                <a:schemeClr val="tx1"/>
              </a:solidFill>
              <a:effectLst/>
              <a:latin typeface="+mn-lt"/>
              <a:ea typeface="+mn-ea"/>
              <a:cs typeface="+mn-cs"/>
            </a:rPr>
            <a:t>。分子となる扶助費における経常経費充当一般財源も、分母となる経常一般財源総額もほぼ横ばいで推移している。</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今後は福祉サービスをより良いものにするよう、効果的な施策を考え、また適正な扶助費の水準を見極め、実施していく必要がある。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169863</xdr:rowOff>
    </xdr:from>
    <xdr:to>
      <xdr:col>24</xdr:col>
      <xdr:colOff>25400</xdr:colOff>
      <xdr:row>54</xdr:row>
      <xdr:rowOff>169863</xdr:rowOff>
    </xdr:to>
    <xdr:cxnSp macro="">
      <xdr:nvCxnSpPr>
        <xdr:cNvPr id="185" name="直線コネクタ 184"/>
        <xdr:cNvCxnSpPr/>
      </xdr:nvCxnSpPr>
      <xdr:spPr>
        <a:xfrm>
          <a:off x="3987800" y="9428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155575</xdr:rowOff>
    </xdr:from>
    <xdr:to>
      <xdr:col>19</xdr:col>
      <xdr:colOff>187325</xdr:colOff>
      <xdr:row>54</xdr:row>
      <xdr:rowOff>169863</xdr:rowOff>
    </xdr:to>
    <xdr:cxnSp macro="">
      <xdr:nvCxnSpPr>
        <xdr:cNvPr id="188" name="直線コネクタ 187"/>
        <xdr:cNvCxnSpPr/>
      </xdr:nvCxnSpPr>
      <xdr:spPr>
        <a:xfrm>
          <a:off x="3098800" y="94138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155575</xdr:rowOff>
    </xdr:from>
    <xdr:to>
      <xdr:col>15</xdr:col>
      <xdr:colOff>98425</xdr:colOff>
      <xdr:row>55</xdr:row>
      <xdr:rowOff>12700</xdr:rowOff>
    </xdr:to>
    <xdr:cxnSp macro="">
      <xdr:nvCxnSpPr>
        <xdr:cNvPr id="191" name="直線コネクタ 190"/>
        <xdr:cNvCxnSpPr/>
      </xdr:nvCxnSpPr>
      <xdr:spPr>
        <a:xfrm flipV="1">
          <a:off x="2209800" y="9413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169863</xdr:rowOff>
    </xdr:from>
    <xdr:to>
      <xdr:col>11</xdr:col>
      <xdr:colOff>9525</xdr:colOff>
      <xdr:row>55</xdr:row>
      <xdr:rowOff>12700</xdr:rowOff>
    </xdr:to>
    <xdr:cxnSp macro="">
      <xdr:nvCxnSpPr>
        <xdr:cNvPr id="194" name="直線コネクタ 193"/>
        <xdr:cNvCxnSpPr/>
      </xdr:nvCxnSpPr>
      <xdr:spPr>
        <a:xfrm>
          <a:off x="1320800" y="94281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119063</xdr:rowOff>
    </xdr:from>
    <xdr:to>
      <xdr:col>24</xdr:col>
      <xdr:colOff>76200</xdr:colOff>
      <xdr:row>55</xdr:row>
      <xdr:rowOff>49213</xdr:rowOff>
    </xdr:to>
    <xdr:sp macro="" textlink="">
      <xdr:nvSpPr>
        <xdr:cNvPr id="204" name="楕円 203"/>
        <xdr:cNvSpPr/>
      </xdr:nvSpPr>
      <xdr:spPr>
        <a:xfrm>
          <a:off x="47752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135590</xdr:rowOff>
    </xdr:from>
    <xdr:ext cx="762000" cy="259045"/>
    <xdr:sp macro="" textlink="">
      <xdr:nvSpPr>
        <xdr:cNvPr id="205" name="扶助費該当値テキスト"/>
        <xdr:cNvSpPr txBox="1"/>
      </xdr:nvSpPr>
      <xdr:spPr>
        <a:xfrm>
          <a:off x="4914900" y="922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119063</xdr:rowOff>
    </xdr:from>
    <xdr:to>
      <xdr:col>20</xdr:col>
      <xdr:colOff>38100</xdr:colOff>
      <xdr:row>55</xdr:row>
      <xdr:rowOff>49213</xdr:rowOff>
    </xdr:to>
    <xdr:sp macro="" textlink="">
      <xdr:nvSpPr>
        <xdr:cNvPr id="206" name="楕円 205"/>
        <xdr:cNvSpPr/>
      </xdr:nvSpPr>
      <xdr:spPr>
        <a:xfrm>
          <a:off x="3937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59390</xdr:rowOff>
    </xdr:from>
    <xdr:ext cx="736600" cy="259045"/>
    <xdr:sp macro="" textlink="">
      <xdr:nvSpPr>
        <xdr:cNvPr id="207" name="テキスト ボックス 206"/>
        <xdr:cNvSpPr txBox="1"/>
      </xdr:nvSpPr>
      <xdr:spPr>
        <a:xfrm>
          <a:off x="3606800" y="914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104775</xdr:rowOff>
    </xdr:from>
    <xdr:to>
      <xdr:col>15</xdr:col>
      <xdr:colOff>149225</xdr:colOff>
      <xdr:row>55</xdr:row>
      <xdr:rowOff>34925</xdr:rowOff>
    </xdr:to>
    <xdr:sp macro="" textlink="">
      <xdr:nvSpPr>
        <xdr:cNvPr id="208" name="楕円 207"/>
        <xdr:cNvSpPr/>
      </xdr:nvSpPr>
      <xdr:spPr>
        <a:xfrm>
          <a:off x="3048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45102</xdr:rowOff>
    </xdr:from>
    <xdr:ext cx="762000" cy="259045"/>
    <xdr:sp macro="" textlink="">
      <xdr:nvSpPr>
        <xdr:cNvPr id="209" name="テキスト ボックス 208"/>
        <xdr:cNvSpPr txBox="1"/>
      </xdr:nvSpPr>
      <xdr:spPr>
        <a:xfrm>
          <a:off x="2717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0" name="楕円 209"/>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1" name="テキスト ボックス 210"/>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119063</xdr:rowOff>
    </xdr:from>
    <xdr:to>
      <xdr:col>6</xdr:col>
      <xdr:colOff>171450</xdr:colOff>
      <xdr:row>55</xdr:row>
      <xdr:rowOff>49213</xdr:rowOff>
    </xdr:to>
    <xdr:sp macro="" textlink="">
      <xdr:nvSpPr>
        <xdr:cNvPr id="212" name="楕円 211"/>
        <xdr:cNvSpPr/>
      </xdr:nvSpPr>
      <xdr:spPr>
        <a:xfrm>
          <a:off x="1270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59390</xdr:rowOff>
    </xdr:from>
    <xdr:ext cx="762000" cy="259045"/>
    <xdr:sp macro="" textlink="">
      <xdr:nvSpPr>
        <xdr:cNvPr id="213" name="テキスト ボックス 212"/>
        <xdr:cNvSpPr txBox="1"/>
      </xdr:nvSpPr>
      <xdr:spPr>
        <a:xfrm>
          <a:off x="939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類似団体平均や全国平均を下回って推移している</a:t>
          </a:r>
          <a:r>
            <a:rPr lang="ja-JP" altLang="en-US" sz="1100" b="0" i="0" baseline="0">
              <a:solidFill>
                <a:schemeClr val="tx1"/>
              </a:solidFill>
              <a:effectLst/>
              <a:latin typeface="+mn-lt"/>
              <a:ea typeface="+mn-ea"/>
              <a:cs typeface="+mn-cs"/>
            </a:rPr>
            <a:t>。</a:t>
          </a:r>
          <a:endParaRPr lang="en-US" altLang="ja-JP" sz="1100" b="0" i="0" baseline="0">
            <a:solidFill>
              <a:schemeClr val="tx1"/>
            </a:solidFill>
            <a:effectLst/>
            <a:latin typeface="+mn-lt"/>
            <a:ea typeface="+mn-ea"/>
            <a:cs typeface="+mn-cs"/>
          </a:endParaRPr>
        </a:p>
        <a:p>
          <a:pPr rtl="0" eaLnBrk="1" fontAlgn="auto" latinLnBrk="0" hangingPunct="1"/>
          <a:r>
            <a:rPr lang="ja-JP" altLang="en-US" sz="1100" b="0" i="0" baseline="0">
              <a:solidFill>
                <a:schemeClr val="tx1"/>
              </a:solidFill>
              <a:effectLst/>
              <a:latin typeface="+mn-lt"/>
              <a:ea typeface="+mn-ea"/>
              <a:cs typeface="+mn-cs"/>
            </a:rPr>
            <a:t>　その他の経費に含まれる主なものは、維持補修費になるが、維持補修費に分類される除雪経費については、</a:t>
          </a:r>
          <a:r>
            <a:rPr lang="ja-JP" altLang="ja-JP" sz="1100" b="0" i="0" baseline="0">
              <a:solidFill>
                <a:schemeClr val="tx1"/>
              </a:solidFill>
              <a:effectLst/>
              <a:latin typeface="+mn-lt"/>
              <a:ea typeface="+mn-ea"/>
              <a:cs typeface="+mn-cs"/>
            </a:rPr>
            <a:t>Ｈ</a:t>
          </a:r>
          <a:r>
            <a:rPr lang="ja-JP" altLang="en-US" sz="1100" b="0" i="0" baseline="0">
              <a:solidFill>
                <a:schemeClr val="tx1"/>
              </a:solidFill>
              <a:effectLst/>
              <a:latin typeface="+mn-lt"/>
              <a:ea typeface="+mn-ea"/>
              <a:cs typeface="+mn-cs"/>
            </a:rPr>
            <a:t>２９</a:t>
          </a:r>
          <a:r>
            <a:rPr lang="ja-JP" altLang="ja-JP" sz="1100" b="0" i="0" baseline="0">
              <a:solidFill>
                <a:schemeClr val="tx1"/>
              </a:solidFill>
              <a:effectLst/>
              <a:latin typeface="+mn-lt"/>
              <a:ea typeface="+mn-ea"/>
              <a:cs typeface="+mn-cs"/>
            </a:rPr>
            <a:t>－Ｈ</a:t>
          </a:r>
          <a:r>
            <a:rPr lang="ja-JP" altLang="en-US" sz="1100" b="0" i="0" baseline="0">
              <a:solidFill>
                <a:schemeClr val="tx1"/>
              </a:solidFill>
              <a:effectLst/>
              <a:latin typeface="+mn-lt"/>
              <a:ea typeface="+mn-ea"/>
              <a:cs typeface="+mn-cs"/>
            </a:rPr>
            <a:t>３０</a:t>
          </a:r>
          <a:r>
            <a:rPr lang="ja-JP" altLang="ja-JP" sz="1100" b="0" i="0" baseline="0">
              <a:solidFill>
                <a:schemeClr val="tx1"/>
              </a:solidFill>
              <a:effectLst/>
              <a:latin typeface="+mn-lt"/>
              <a:ea typeface="+mn-ea"/>
              <a:cs typeface="+mn-cs"/>
            </a:rPr>
            <a:t>シーズンは</a:t>
          </a:r>
          <a:r>
            <a:rPr lang="ja-JP" altLang="en-US" sz="1100" b="0" i="0" baseline="0">
              <a:solidFill>
                <a:schemeClr val="tx1"/>
              </a:solidFill>
              <a:effectLst/>
              <a:latin typeface="+mn-lt"/>
              <a:ea typeface="+mn-ea"/>
              <a:cs typeface="+mn-cs"/>
            </a:rPr>
            <a:t>前シーズンと比べ</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積雪量が少なく大きく減額となった。しかし、維持補修費全体でみると、老朽化が進む各施設の維持補費は前年度より大きくなっている。</a:t>
          </a:r>
          <a:endParaRPr lang="en-US" altLang="ja-JP" sz="1100" b="0" i="0" baseline="0">
            <a:solidFill>
              <a:schemeClr val="tx1"/>
            </a:solidFill>
            <a:effectLst/>
            <a:latin typeface="+mn-lt"/>
            <a:ea typeface="+mn-ea"/>
            <a:cs typeface="+mn-cs"/>
          </a:endParaRPr>
        </a:p>
        <a:p>
          <a:pPr rtl="0" eaLnBrk="1" fontAlgn="auto" latinLnBrk="0" hangingPunct="1"/>
          <a:r>
            <a:rPr lang="ja-JP" altLang="ja-JP" sz="1100" b="0" i="0" baseline="0">
              <a:solidFill>
                <a:schemeClr val="tx1"/>
              </a:solidFill>
              <a:effectLst/>
              <a:latin typeface="+mn-lt"/>
              <a:ea typeface="+mn-ea"/>
              <a:cs typeface="+mn-cs"/>
            </a:rPr>
            <a:t>　</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88900</xdr:rowOff>
    </xdr:to>
    <xdr:cxnSp macro="">
      <xdr:nvCxnSpPr>
        <xdr:cNvPr id="246" name="直線コネクタ 245"/>
        <xdr:cNvCxnSpPr/>
      </xdr:nvCxnSpPr>
      <xdr:spPr>
        <a:xfrm>
          <a:off x="15671800" y="965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56</xdr:row>
      <xdr:rowOff>58420</xdr:rowOff>
    </xdr:to>
    <xdr:cxnSp macro="">
      <xdr:nvCxnSpPr>
        <xdr:cNvPr id="249" name="直線コネクタ 248"/>
        <xdr:cNvCxnSpPr/>
      </xdr:nvCxnSpPr>
      <xdr:spPr>
        <a:xfrm>
          <a:off x="14782800" y="94310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56</xdr:row>
      <xdr:rowOff>27940</xdr:rowOff>
    </xdr:to>
    <xdr:cxnSp macro="">
      <xdr:nvCxnSpPr>
        <xdr:cNvPr id="252" name="直線コネクタ 251"/>
        <xdr:cNvCxnSpPr/>
      </xdr:nvCxnSpPr>
      <xdr:spPr>
        <a:xfrm flipV="1">
          <a:off x="13893800" y="94310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56</xdr:row>
      <xdr:rowOff>27940</xdr:rowOff>
    </xdr:to>
    <xdr:cxnSp macro="">
      <xdr:nvCxnSpPr>
        <xdr:cNvPr id="255" name="直線コネクタ 254"/>
        <xdr:cNvCxnSpPr/>
      </xdr:nvCxnSpPr>
      <xdr:spPr>
        <a:xfrm>
          <a:off x="13004800" y="9491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5" name="楕円 264"/>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6"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7" name="楕円 266"/>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8" name="テキスト ボックス 267"/>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69" name="楕円 268"/>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70" name="テキスト ボックス 269"/>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1" name="楕円 270"/>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2" name="テキスト ボックス 271"/>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3" name="楕円 272"/>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4" name="テキスト ボックス 273"/>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類似団体平均と比較し１．</a:t>
          </a:r>
          <a:r>
            <a:rPr lang="ja-JP" altLang="en-US" sz="1100" b="0" i="0" baseline="0">
              <a:solidFill>
                <a:schemeClr val="tx1"/>
              </a:solidFill>
              <a:effectLst/>
              <a:latin typeface="+mn-lt"/>
              <a:ea typeface="+mn-ea"/>
              <a:cs typeface="+mn-cs"/>
            </a:rPr>
            <a:t>１％</a:t>
          </a:r>
          <a:r>
            <a:rPr lang="ja-JP" altLang="ja-JP" sz="1100" b="0" i="0" baseline="0">
              <a:solidFill>
                <a:schemeClr val="tx1"/>
              </a:solidFill>
              <a:effectLst/>
              <a:latin typeface="+mn-lt"/>
              <a:ea typeface="+mn-ea"/>
              <a:cs typeface="+mn-cs"/>
            </a:rPr>
            <a:t>上回る結果となった。</a:t>
          </a:r>
          <a:endParaRPr lang="en-US" altLang="ja-JP" sz="1100" b="0" i="0" baseline="0">
            <a:solidFill>
              <a:schemeClr val="tx1"/>
            </a:solidFill>
            <a:effectLst/>
            <a:latin typeface="+mn-lt"/>
            <a:ea typeface="+mn-ea"/>
            <a:cs typeface="+mn-cs"/>
          </a:endParaRPr>
        </a:p>
        <a:p>
          <a:pPr rtl="0"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補助費については、一部事務組合負担金、観光立町としての各種イベント助成、各</a:t>
          </a:r>
          <a:r>
            <a:rPr lang="ja-JP" altLang="en-US" sz="1100" b="0" i="0" baseline="0">
              <a:solidFill>
                <a:schemeClr val="tx1"/>
              </a:solidFill>
              <a:effectLst/>
              <a:latin typeface="+mn-lt"/>
              <a:ea typeface="+mn-ea"/>
              <a:cs typeface="+mn-cs"/>
            </a:rPr>
            <a:t>観光関連</a:t>
          </a:r>
          <a:r>
            <a:rPr lang="ja-JP" altLang="ja-JP" sz="1100" b="0" i="0" baseline="0">
              <a:solidFill>
                <a:schemeClr val="tx1"/>
              </a:solidFill>
              <a:effectLst/>
              <a:latin typeface="+mn-lt"/>
              <a:ea typeface="+mn-ea"/>
              <a:cs typeface="+mn-cs"/>
            </a:rPr>
            <a:t>団体への補助金等が主なものである。</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その他の補助金については交付することが適当な事業か否か、明確な基準を設けて、不適当な補助金については見直しや廃止を徹底し、</a:t>
          </a:r>
          <a:r>
            <a:rPr lang="ja-JP" altLang="en-US" sz="1100" b="0" i="0" baseline="0">
              <a:solidFill>
                <a:schemeClr val="tx1"/>
              </a:solidFill>
              <a:effectLst/>
              <a:latin typeface="+mn-lt"/>
              <a:ea typeface="+mn-ea"/>
              <a:cs typeface="+mn-cs"/>
            </a:rPr>
            <a:t>不要な支出の</a:t>
          </a:r>
          <a:r>
            <a:rPr lang="ja-JP" altLang="ja-JP" sz="1100" b="0" i="0" baseline="0">
              <a:solidFill>
                <a:schemeClr val="tx1"/>
              </a:solidFill>
              <a:effectLst/>
              <a:latin typeface="+mn-lt"/>
              <a:ea typeface="+mn-ea"/>
              <a:cs typeface="+mn-cs"/>
            </a:rPr>
            <a:t>抑制に努めて行く必要がある。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101854</xdr:rowOff>
    </xdr:to>
    <xdr:cxnSp macro="">
      <xdr:nvCxnSpPr>
        <xdr:cNvPr id="304" name="直線コネクタ 303"/>
        <xdr:cNvCxnSpPr/>
      </xdr:nvCxnSpPr>
      <xdr:spPr>
        <a:xfrm>
          <a:off x="15671800" y="64317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39</xdr:row>
      <xdr:rowOff>138430</xdr:rowOff>
    </xdr:to>
    <xdr:cxnSp macro="">
      <xdr:nvCxnSpPr>
        <xdr:cNvPr id="307" name="直線コネクタ 306"/>
        <xdr:cNvCxnSpPr/>
      </xdr:nvCxnSpPr>
      <xdr:spPr>
        <a:xfrm flipV="1">
          <a:off x="14782800" y="6431788"/>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39</xdr:row>
      <xdr:rowOff>138430</xdr:rowOff>
    </xdr:to>
    <xdr:cxnSp macro="">
      <xdr:nvCxnSpPr>
        <xdr:cNvPr id="310" name="直線コネクタ 309"/>
        <xdr:cNvCxnSpPr/>
      </xdr:nvCxnSpPr>
      <xdr:spPr>
        <a:xfrm>
          <a:off x="13893800" y="654608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38</xdr:row>
      <xdr:rowOff>30988</xdr:rowOff>
    </xdr:to>
    <xdr:cxnSp macro="">
      <xdr:nvCxnSpPr>
        <xdr:cNvPr id="313" name="直線コネクタ 312"/>
        <xdr:cNvCxnSpPr/>
      </xdr:nvCxnSpPr>
      <xdr:spPr>
        <a:xfrm>
          <a:off x="13004800" y="64455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3" name="楕円 322"/>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4"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5" name="楕円 324"/>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6" name="テキスト ボックス 325"/>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87630</xdr:rowOff>
    </xdr:from>
    <xdr:to>
      <xdr:col>74</xdr:col>
      <xdr:colOff>31750</xdr:colOff>
      <xdr:row>40</xdr:row>
      <xdr:rowOff>17780</xdr:rowOff>
    </xdr:to>
    <xdr:sp macro="" textlink="">
      <xdr:nvSpPr>
        <xdr:cNvPr id="327" name="楕円 326"/>
        <xdr:cNvSpPr/>
      </xdr:nvSpPr>
      <xdr:spPr>
        <a:xfrm>
          <a:off x="14732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2557</xdr:rowOff>
    </xdr:from>
    <xdr:ext cx="762000" cy="259045"/>
    <xdr:sp macro="" textlink="">
      <xdr:nvSpPr>
        <xdr:cNvPr id="328" name="テキスト ボックス 327"/>
        <xdr:cNvSpPr txBox="1"/>
      </xdr:nvSpPr>
      <xdr:spPr>
        <a:xfrm>
          <a:off x="14401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29" name="楕円 328"/>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0" name="テキスト ボックス 329"/>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1" name="楕円 330"/>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2" name="テキスト ボックス 331"/>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公債費に関しては、これまで起債抑制対策を実施していたこともあり、類似団体と比較しても大きく下回って推移しているが、</a:t>
          </a:r>
          <a:r>
            <a:rPr kumimoji="1" lang="ja-JP" altLang="ja-JP" sz="1100">
              <a:solidFill>
                <a:schemeClr val="tx1"/>
              </a:solidFill>
              <a:effectLst/>
              <a:latin typeface="+mn-lt"/>
              <a:ea typeface="+mn-ea"/>
              <a:cs typeface="+mn-cs"/>
            </a:rPr>
            <a:t>Ｈ２４年度からＨ２６年度で実施している湯源湯路街プロジェクト事業や、学校施設の耐震化事業、防災行政無線デジタル化事業等で、地方債の発行を行っ</a:t>
          </a:r>
          <a:r>
            <a:rPr kumimoji="1" lang="ja-JP" altLang="en-US" sz="1100">
              <a:solidFill>
                <a:schemeClr val="tx1"/>
              </a:solidFill>
              <a:effectLst/>
              <a:latin typeface="+mn-lt"/>
              <a:ea typeface="+mn-ea"/>
              <a:cs typeface="+mn-cs"/>
            </a:rPr>
            <a:t>た</a:t>
          </a:r>
          <a:r>
            <a:rPr kumimoji="1" lang="ja-JP" altLang="ja-JP" sz="1100">
              <a:solidFill>
                <a:schemeClr val="tx1"/>
              </a:solidFill>
              <a:effectLst/>
              <a:latin typeface="+mn-lt"/>
              <a:ea typeface="+mn-ea"/>
              <a:cs typeface="+mn-cs"/>
            </a:rPr>
            <a:t>ため、Ｈ３１年度には、</a:t>
          </a:r>
          <a:r>
            <a:rPr lang="ja-JP" altLang="ja-JP" sz="1100" b="0" i="0" baseline="0">
              <a:solidFill>
                <a:schemeClr val="tx1"/>
              </a:solidFill>
              <a:effectLst/>
              <a:latin typeface="+mn-lt"/>
              <a:ea typeface="+mn-ea"/>
              <a:cs typeface="+mn-cs"/>
            </a:rPr>
            <a:t>償還のピークであったＨ２２年度</a:t>
          </a:r>
          <a:r>
            <a:rPr lang="ja-JP" altLang="en-US" sz="1100" b="0" i="0" baseline="0">
              <a:solidFill>
                <a:schemeClr val="tx1"/>
              </a:solidFill>
              <a:effectLst/>
              <a:latin typeface="+mn-lt"/>
              <a:ea typeface="+mn-ea"/>
              <a:cs typeface="+mn-cs"/>
            </a:rPr>
            <a:t>と同程度</a:t>
          </a:r>
          <a:r>
            <a:rPr lang="ja-JP" altLang="ja-JP" sz="1100" b="0" i="0" baseline="0">
              <a:solidFill>
                <a:schemeClr val="tx1"/>
              </a:solidFill>
              <a:effectLst/>
              <a:latin typeface="+mn-lt"/>
              <a:ea typeface="+mn-ea"/>
              <a:cs typeface="+mn-cs"/>
            </a:rPr>
            <a:t>まで推移することが予想されている。今後は将来負担を十分に留意しつつ低水準の維持に努めていく必要がある。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61685</xdr:rowOff>
    </xdr:from>
    <xdr:to>
      <xdr:col>24</xdr:col>
      <xdr:colOff>25400</xdr:colOff>
      <xdr:row>74</xdr:row>
      <xdr:rowOff>100874</xdr:rowOff>
    </xdr:to>
    <xdr:cxnSp macro="">
      <xdr:nvCxnSpPr>
        <xdr:cNvPr id="366" name="直線コネクタ 365"/>
        <xdr:cNvCxnSpPr/>
      </xdr:nvCxnSpPr>
      <xdr:spPr>
        <a:xfrm>
          <a:off x="3987800" y="1274898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29028</xdr:rowOff>
    </xdr:from>
    <xdr:to>
      <xdr:col>19</xdr:col>
      <xdr:colOff>187325</xdr:colOff>
      <xdr:row>74</xdr:row>
      <xdr:rowOff>61685</xdr:rowOff>
    </xdr:to>
    <xdr:cxnSp macro="">
      <xdr:nvCxnSpPr>
        <xdr:cNvPr id="369" name="直線コネクタ 368"/>
        <xdr:cNvCxnSpPr/>
      </xdr:nvCxnSpPr>
      <xdr:spPr>
        <a:xfrm>
          <a:off x="3098800" y="12716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29028</xdr:rowOff>
    </xdr:from>
    <xdr:to>
      <xdr:col>15</xdr:col>
      <xdr:colOff>98425</xdr:colOff>
      <xdr:row>74</xdr:row>
      <xdr:rowOff>74749</xdr:rowOff>
    </xdr:to>
    <xdr:cxnSp macro="">
      <xdr:nvCxnSpPr>
        <xdr:cNvPr id="372" name="直線コネクタ 371"/>
        <xdr:cNvCxnSpPr/>
      </xdr:nvCxnSpPr>
      <xdr:spPr>
        <a:xfrm flipV="1">
          <a:off x="2209800" y="127163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74749</xdr:rowOff>
    </xdr:from>
    <xdr:to>
      <xdr:col>11</xdr:col>
      <xdr:colOff>9525</xdr:colOff>
      <xdr:row>74</xdr:row>
      <xdr:rowOff>110672</xdr:rowOff>
    </xdr:to>
    <xdr:cxnSp macro="">
      <xdr:nvCxnSpPr>
        <xdr:cNvPr id="375" name="直線コネクタ 374"/>
        <xdr:cNvCxnSpPr/>
      </xdr:nvCxnSpPr>
      <xdr:spPr>
        <a:xfrm flipV="1">
          <a:off x="1320800" y="127620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50074</xdr:rowOff>
    </xdr:from>
    <xdr:to>
      <xdr:col>24</xdr:col>
      <xdr:colOff>76200</xdr:colOff>
      <xdr:row>74</xdr:row>
      <xdr:rowOff>151674</xdr:rowOff>
    </xdr:to>
    <xdr:sp macro="" textlink="">
      <xdr:nvSpPr>
        <xdr:cNvPr id="385" name="楕円 384"/>
        <xdr:cNvSpPr/>
      </xdr:nvSpPr>
      <xdr:spPr>
        <a:xfrm>
          <a:off x="47752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66601</xdr:rowOff>
    </xdr:from>
    <xdr:ext cx="762000" cy="259045"/>
    <xdr:sp macro="" textlink="">
      <xdr:nvSpPr>
        <xdr:cNvPr id="386" name="公債費該当値テキスト"/>
        <xdr:cNvSpPr txBox="1"/>
      </xdr:nvSpPr>
      <xdr:spPr>
        <a:xfrm>
          <a:off x="4914900" y="12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xdr:rowOff>
    </xdr:from>
    <xdr:to>
      <xdr:col>20</xdr:col>
      <xdr:colOff>38100</xdr:colOff>
      <xdr:row>74</xdr:row>
      <xdr:rowOff>112485</xdr:rowOff>
    </xdr:to>
    <xdr:sp macro="" textlink="">
      <xdr:nvSpPr>
        <xdr:cNvPr id="387" name="楕円 386"/>
        <xdr:cNvSpPr/>
      </xdr:nvSpPr>
      <xdr:spPr>
        <a:xfrm>
          <a:off x="3937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122662</xdr:rowOff>
    </xdr:from>
    <xdr:ext cx="736600" cy="259045"/>
    <xdr:sp macro="" textlink="">
      <xdr:nvSpPr>
        <xdr:cNvPr id="388" name="テキスト ボックス 387"/>
        <xdr:cNvSpPr txBox="1"/>
      </xdr:nvSpPr>
      <xdr:spPr>
        <a:xfrm>
          <a:off x="3606800" y="124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149678</xdr:rowOff>
    </xdr:from>
    <xdr:to>
      <xdr:col>15</xdr:col>
      <xdr:colOff>149225</xdr:colOff>
      <xdr:row>74</xdr:row>
      <xdr:rowOff>79828</xdr:rowOff>
    </xdr:to>
    <xdr:sp macro="" textlink="">
      <xdr:nvSpPr>
        <xdr:cNvPr id="389" name="楕円 388"/>
        <xdr:cNvSpPr/>
      </xdr:nvSpPr>
      <xdr:spPr>
        <a:xfrm>
          <a:off x="3048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90005</xdr:rowOff>
    </xdr:from>
    <xdr:ext cx="762000" cy="259045"/>
    <xdr:sp macro="" textlink="">
      <xdr:nvSpPr>
        <xdr:cNvPr id="390" name="テキスト ボックス 389"/>
        <xdr:cNvSpPr txBox="1"/>
      </xdr:nvSpPr>
      <xdr:spPr>
        <a:xfrm>
          <a:off x="2717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23949</xdr:rowOff>
    </xdr:from>
    <xdr:to>
      <xdr:col>11</xdr:col>
      <xdr:colOff>60325</xdr:colOff>
      <xdr:row>74</xdr:row>
      <xdr:rowOff>125549</xdr:rowOff>
    </xdr:to>
    <xdr:sp macro="" textlink="">
      <xdr:nvSpPr>
        <xdr:cNvPr id="391" name="楕円 390"/>
        <xdr:cNvSpPr/>
      </xdr:nvSpPr>
      <xdr:spPr>
        <a:xfrm>
          <a:off x="21590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135726</xdr:rowOff>
    </xdr:from>
    <xdr:ext cx="762000" cy="259045"/>
    <xdr:sp macro="" textlink="">
      <xdr:nvSpPr>
        <xdr:cNvPr id="392" name="テキスト ボックス 391"/>
        <xdr:cNvSpPr txBox="1"/>
      </xdr:nvSpPr>
      <xdr:spPr>
        <a:xfrm>
          <a:off x="1828800" y="1248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59872</xdr:rowOff>
    </xdr:from>
    <xdr:to>
      <xdr:col>6</xdr:col>
      <xdr:colOff>171450</xdr:colOff>
      <xdr:row>74</xdr:row>
      <xdr:rowOff>161472</xdr:rowOff>
    </xdr:to>
    <xdr:sp macro="" textlink="">
      <xdr:nvSpPr>
        <xdr:cNvPr id="393" name="楕円 392"/>
        <xdr:cNvSpPr/>
      </xdr:nvSpPr>
      <xdr:spPr>
        <a:xfrm>
          <a:off x="1270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199</xdr:rowOff>
    </xdr:from>
    <xdr:ext cx="762000" cy="259045"/>
    <xdr:sp macro="" textlink="">
      <xdr:nvSpPr>
        <xdr:cNvPr id="394" name="テキスト ボックス 393"/>
        <xdr:cNvSpPr txBox="1"/>
      </xdr:nvSpPr>
      <xdr:spPr>
        <a:xfrm>
          <a:off x="939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chemeClr val="tx1"/>
              </a:solidFill>
              <a:effectLst/>
              <a:latin typeface="+mn-lt"/>
              <a:ea typeface="+mn-ea"/>
              <a:cs typeface="+mn-cs"/>
            </a:rPr>
            <a:t>公債費以外に係る経常収支比率は、類似団体平均を大きく上回って推移している。</a:t>
          </a:r>
          <a:r>
            <a:rPr lang="ja-JP" altLang="en-US" sz="1100" b="0" i="0" baseline="0">
              <a:solidFill>
                <a:schemeClr val="tx1"/>
              </a:solidFill>
              <a:effectLst/>
              <a:latin typeface="+mn-lt"/>
              <a:ea typeface="+mn-ea"/>
              <a:cs typeface="+mn-cs"/>
            </a:rPr>
            <a:t>　</a:t>
          </a:r>
          <a:endParaRPr lang="en-US" altLang="ja-JP" sz="1100" b="0" i="0" baseline="0">
            <a:solidFill>
              <a:schemeClr val="tx1"/>
            </a:solidFill>
            <a:effectLst/>
            <a:latin typeface="+mn-lt"/>
            <a:ea typeface="+mn-ea"/>
            <a:cs typeface="+mn-cs"/>
          </a:endParaRPr>
        </a:p>
        <a:p>
          <a:pPr rtl="0"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主な要因は、人件費、物件費、補助費が挙げられるが、いずれも観光立町としての特殊事情による</a:t>
          </a:r>
          <a:r>
            <a:rPr lang="ja-JP" altLang="en-US" sz="1100" b="0" i="0" baseline="0">
              <a:solidFill>
                <a:schemeClr val="tx1"/>
              </a:solidFill>
              <a:effectLst/>
              <a:latin typeface="+mn-lt"/>
              <a:ea typeface="+mn-ea"/>
              <a:cs typeface="+mn-cs"/>
            </a:rPr>
            <a:t>もので</a:t>
          </a:r>
          <a:r>
            <a:rPr lang="ja-JP" altLang="ja-JP" sz="1100" b="0" i="0" baseline="0">
              <a:solidFill>
                <a:schemeClr val="tx1"/>
              </a:solidFill>
              <a:effectLst/>
              <a:latin typeface="+mn-lt"/>
              <a:ea typeface="+mn-ea"/>
              <a:cs typeface="+mn-cs"/>
            </a:rPr>
            <a:t>ある。今後においては、各項目の分析に挙げたとおり、各費目の歳出抑制に努めていく必要がある。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8889</xdr:rowOff>
    </xdr:from>
    <xdr:to>
      <xdr:col>82</xdr:col>
      <xdr:colOff>107950</xdr:colOff>
      <xdr:row>80</xdr:row>
      <xdr:rowOff>119380</xdr:rowOff>
    </xdr:to>
    <xdr:cxnSp macro="">
      <xdr:nvCxnSpPr>
        <xdr:cNvPr id="427" name="直線コネクタ 426"/>
        <xdr:cNvCxnSpPr/>
      </xdr:nvCxnSpPr>
      <xdr:spPr>
        <a:xfrm>
          <a:off x="15671800" y="1372488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8889</xdr:rowOff>
    </xdr:from>
    <xdr:to>
      <xdr:col>78</xdr:col>
      <xdr:colOff>69850</xdr:colOff>
      <xdr:row>80</xdr:row>
      <xdr:rowOff>104139</xdr:rowOff>
    </xdr:to>
    <xdr:cxnSp macro="">
      <xdr:nvCxnSpPr>
        <xdr:cNvPr id="430" name="直線コネクタ 429"/>
        <xdr:cNvCxnSpPr/>
      </xdr:nvCxnSpPr>
      <xdr:spPr>
        <a:xfrm flipV="1">
          <a:off x="14782800" y="137248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104139</xdr:rowOff>
    </xdr:from>
    <xdr:to>
      <xdr:col>73</xdr:col>
      <xdr:colOff>180975</xdr:colOff>
      <xdr:row>81</xdr:row>
      <xdr:rowOff>16511</xdr:rowOff>
    </xdr:to>
    <xdr:cxnSp macro="">
      <xdr:nvCxnSpPr>
        <xdr:cNvPr id="433" name="直線コネクタ 432"/>
        <xdr:cNvCxnSpPr/>
      </xdr:nvCxnSpPr>
      <xdr:spPr>
        <a:xfrm flipV="1">
          <a:off x="13893800" y="13820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66039</xdr:rowOff>
    </xdr:from>
    <xdr:to>
      <xdr:col>69</xdr:col>
      <xdr:colOff>92075</xdr:colOff>
      <xdr:row>81</xdr:row>
      <xdr:rowOff>16511</xdr:rowOff>
    </xdr:to>
    <xdr:cxnSp macro="">
      <xdr:nvCxnSpPr>
        <xdr:cNvPr id="436" name="直線コネクタ 435"/>
        <xdr:cNvCxnSpPr/>
      </xdr:nvCxnSpPr>
      <xdr:spPr>
        <a:xfrm>
          <a:off x="13004800" y="137820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68580</xdr:rowOff>
    </xdr:from>
    <xdr:to>
      <xdr:col>82</xdr:col>
      <xdr:colOff>158750</xdr:colOff>
      <xdr:row>80</xdr:row>
      <xdr:rowOff>170180</xdr:rowOff>
    </xdr:to>
    <xdr:sp macro="" textlink="">
      <xdr:nvSpPr>
        <xdr:cNvPr id="446" name="楕円 445"/>
        <xdr:cNvSpPr/>
      </xdr:nvSpPr>
      <xdr:spPr>
        <a:xfrm>
          <a:off x="164592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148607</xdr:rowOff>
    </xdr:from>
    <xdr:ext cx="762000" cy="259045"/>
    <xdr:sp macro="" textlink="">
      <xdr:nvSpPr>
        <xdr:cNvPr id="447" name="公債費以外該当値テキスト"/>
        <xdr:cNvSpPr txBox="1"/>
      </xdr:nvSpPr>
      <xdr:spPr>
        <a:xfrm>
          <a:off x="16598900" y="1369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129539</xdr:rowOff>
    </xdr:from>
    <xdr:to>
      <xdr:col>78</xdr:col>
      <xdr:colOff>120650</xdr:colOff>
      <xdr:row>80</xdr:row>
      <xdr:rowOff>59689</xdr:rowOff>
    </xdr:to>
    <xdr:sp macro="" textlink="">
      <xdr:nvSpPr>
        <xdr:cNvPr id="448" name="楕円 447"/>
        <xdr:cNvSpPr/>
      </xdr:nvSpPr>
      <xdr:spPr>
        <a:xfrm>
          <a:off x="15621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44466</xdr:rowOff>
    </xdr:from>
    <xdr:ext cx="736600" cy="259045"/>
    <xdr:sp macro="" textlink="">
      <xdr:nvSpPr>
        <xdr:cNvPr id="449" name="テキスト ボックス 448"/>
        <xdr:cNvSpPr txBox="1"/>
      </xdr:nvSpPr>
      <xdr:spPr>
        <a:xfrm>
          <a:off x="15290800" y="13760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53339</xdr:rowOff>
    </xdr:from>
    <xdr:to>
      <xdr:col>74</xdr:col>
      <xdr:colOff>31750</xdr:colOff>
      <xdr:row>80</xdr:row>
      <xdr:rowOff>154939</xdr:rowOff>
    </xdr:to>
    <xdr:sp macro="" textlink="">
      <xdr:nvSpPr>
        <xdr:cNvPr id="450" name="楕円 449"/>
        <xdr:cNvSpPr/>
      </xdr:nvSpPr>
      <xdr:spPr>
        <a:xfrm>
          <a:off x="14732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139716</xdr:rowOff>
    </xdr:from>
    <xdr:ext cx="762000" cy="259045"/>
    <xdr:sp macro="" textlink="">
      <xdr:nvSpPr>
        <xdr:cNvPr id="451" name="テキスト ボックス 450"/>
        <xdr:cNvSpPr txBox="1"/>
      </xdr:nvSpPr>
      <xdr:spPr>
        <a:xfrm>
          <a:off x="14401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137161</xdr:rowOff>
    </xdr:from>
    <xdr:to>
      <xdr:col>69</xdr:col>
      <xdr:colOff>142875</xdr:colOff>
      <xdr:row>81</xdr:row>
      <xdr:rowOff>67311</xdr:rowOff>
    </xdr:to>
    <xdr:sp macro="" textlink="">
      <xdr:nvSpPr>
        <xdr:cNvPr id="452" name="楕円 451"/>
        <xdr:cNvSpPr/>
      </xdr:nvSpPr>
      <xdr:spPr>
        <a:xfrm>
          <a:off x="13843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52088</xdr:rowOff>
    </xdr:from>
    <xdr:ext cx="762000" cy="259045"/>
    <xdr:sp macro="" textlink="">
      <xdr:nvSpPr>
        <xdr:cNvPr id="453" name="テキスト ボックス 452"/>
        <xdr:cNvSpPr txBox="1"/>
      </xdr:nvSpPr>
      <xdr:spPr>
        <a:xfrm>
          <a:off x="13512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15239</xdr:rowOff>
    </xdr:from>
    <xdr:to>
      <xdr:col>65</xdr:col>
      <xdr:colOff>53975</xdr:colOff>
      <xdr:row>80</xdr:row>
      <xdr:rowOff>116839</xdr:rowOff>
    </xdr:to>
    <xdr:sp macro="" textlink="">
      <xdr:nvSpPr>
        <xdr:cNvPr id="454" name="楕円 453"/>
        <xdr:cNvSpPr/>
      </xdr:nvSpPr>
      <xdr:spPr>
        <a:xfrm>
          <a:off x="12954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101616</xdr:rowOff>
    </xdr:from>
    <xdr:ext cx="762000" cy="259045"/>
    <xdr:sp macro="" textlink="">
      <xdr:nvSpPr>
        <xdr:cNvPr id="455" name="テキスト ボックス 454"/>
        <xdr:cNvSpPr txBox="1"/>
      </xdr:nvSpPr>
      <xdr:spPr>
        <a:xfrm>
          <a:off x="12623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153380</xdr:rowOff>
    </xdr:from>
    <xdr:to>
      <xdr:col>29</xdr:col>
      <xdr:colOff>127000</xdr:colOff>
      <xdr:row>16</xdr:row>
      <xdr:rowOff>14826</xdr:rowOff>
    </xdr:to>
    <xdr:cxnSp macro="">
      <xdr:nvCxnSpPr>
        <xdr:cNvPr id="50" name="直線コネクタ 49"/>
        <xdr:cNvCxnSpPr/>
      </xdr:nvCxnSpPr>
      <xdr:spPr bwMode="auto">
        <a:xfrm flipV="1">
          <a:off x="5003800" y="2772755"/>
          <a:ext cx="647700" cy="3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138157</xdr:rowOff>
    </xdr:from>
    <xdr:ext cx="762000" cy="259045"/>
    <xdr:sp macro="" textlink="">
      <xdr:nvSpPr>
        <xdr:cNvPr id="51" name="人口1人当たり決算額の推移平均値テキスト130"/>
        <xdr:cNvSpPr txBox="1"/>
      </xdr:nvSpPr>
      <xdr:spPr>
        <a:xfrm>
          <a:off x="5740400" y="2757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14826</xdr:rowOff>
    </xdr:from>
    <xdr:to>
      <xdr:col>26</xdr:col>
      <xdr:colOff>50800</xdr:colOff>
      <xdr:row>16</xdr:row>
      <xdr:rowOff>28359</xdr:rowOff>
    </xdr:to>
    <xdr:cxnSp macro="">
      <xdr:nvCxnSpPr>
        <xdr:cNvPr id="53" name="直線コネクタ 52"/>
        <xdr:cNvCxnSpPr/>
      </xdr:nvCxnSpPr>
      <xdr:spPr bwMode="auto">
        <a:xfrm flipV="1">
          <a:off x="4305300" y="2805651"/>
          <a:ext cx="698500" cy="13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87650</xdr:rowOff>
    </xdr:from>
    <xdr:to>
      <xdr:col>22</xdr:col>
      <xdr:colOff>114300</xdr:colOff>
      <xdr:row>16</xdr:row>
      <xdr:rowOff>28359</xdr:rowOff>
    </xdr:to>
    <xdr:cxnSp macro="">
      <xdr:nvCxnSpPr>
        <xdr:cNvPr id="56" name="直線コネクタ 55"/>
        <xdr:cNvCxnSpPr/>
      </xdr:nvCxnSpPr>
      <xdr:spPr bwMode="auto">
        <a:xfrm>
          <a:off x="3606800" y="2707025"/>
          <a:ext cx="698500" cy="11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87650</xdr:rowOff>
    </xdr:from>
    <xdr:to>
      <xdr:col>18</xdr:col>
      <xdr:colOff>177800</xdr:colOff>
      <xdr:row>16</xdr:row>
      <xdr:rowOff>8357</xdr:rowOff>
    </xdr:to>
    <xdr:cxnSp macro="">
      <xdr:nvCxnSpPr>
        <xdr:cNvPr id="59" name="直線コネクタ 58"/>
        <xdr:cNvCxnSpPr/>
      </xdr:nvCxnSpPr>
      <xdr:spPr bwMode="auto">
        <a:xfrm flipV="1">
          <a:off x="2908300" y="2707025"/>
          <a:ext cx="698500" cy="92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102580</xdr:rowOff>
    </xdr:from>
    <xdr:to>
      <xdr:col>29</xdr:col>
      <xdr:colOff>177800</xdr:colOff>
      <xdr:row>16</xdr:row>
      <xdr:rowOff>32730</xdr:rowOff>
    </xdr:to>
    <xdr:sp macro="" textlink="">
      <xdr:nvSpPr>
        <xdr:cNvPr id="69" name="楕円 68"/>
        <xdr:cNvSpPr/>
      </xdr:nvSpPr>
      <xdr:spPr bwMode="auto">
        <a:xfrm>
          <a:off x="5600700" y="272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119107</xdr:rowOff>
    </xdr:from>
    <xdr:ext cx="762000" cy="259045"/>
    <xdr:sp macro="" textlink="">
      <xdr:nvSpPr>
        <xdr:cNvPr id="70" name="人口1人当たり決算額の推移該当値テキスト130"/>
        <xdr:cNvSpPr txBox="1"/>
      </xdr:nvSpPr>
      <xdr:spPr>
        <a:xfrm>
          <a:off x="5740400" y="256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135476</xdr:rowOff>
    </xdr:from>
    <xdr:to>
      <xdr:col>26</xdr:col>
      <xdr:colOff>101600</xdr:colOff>
      <xdr:row>16</xdr:row>
      <xdr:rowOff>65626</xdr:rowOff>
    </xdr:to>
    <xdr:sp macro="" textlink="">
      <xdr:nvSpPr>
        <xdr:cNvPr id="71" name="楕円 70"/>
        <xdr:cNvSpPr/>
      </xdr:nvSpPr>
      <xdr:spPr bwMode="auto">
        <a:xfrm>
          <a:off x="4953000" y="275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75803</xdr:rowOff>
    </xdr:from>
    <xdr:ext cx="736600" cy="259045"/>
    <xdr:sp macro="" textlink="">
      <xdr:nvSpPr>
        <xdr:cNvPr id="72" name="テキスト ボックス 71"/>
        <xdr:cNvSpPr txBox="1"/>
      </xdr:nvSpPr>
      <xdr:spPr>
        <a:xfrm>
          <a:off x="4622800" y="252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149009</xdr:rowOff>
    </xdr:from>
    <xdr:to>
      <xdr:col>22</xdr:col>
      <xdr:colOff>165100</xdr:colOff>
      <xdr:row>16</xdr:row>
      <xdr:rowOff>79159</xdr:rowOff>
    </xdr:to>
    <xdr:sp macro="" textlink="">
      <xdr:nvSpPr>
        <xdr:cNvPr id="73" name="楕円 72"/>
        <xdr:cNvSpPr/>
      </xdr:nvSpPr>
      <xdr:spPr bwMode="auto">
        <a:xfrm>
          <a:off x="4254500" y="2768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89336</xdr:rowOff>
    </xdr:from>
    <xdr:ext cx="762000" cy="259045"/>
    <xdr:sp macro="" textlink="">
      <xdr:nvSpPr>
        <xdr:cNvPr id="74" name="テキスト ボックス 73"/>
        <xdr:cNvSpPr txBox="1"/>
      </xdr:nvSpPr>
      <xdr:spPr>
        <a:xfrm>
          <a:off x="3924300" y="253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36850</xdr:rowOff>
    </xdr:from>
    <xdr:to>
      <xdr:col>19</xdr:col>
      <xdr:colOff>38100</xdr:colOff>
      <xdr:row>15</xdr:row>
      <xdr:rowOff>138450</xdr:rowOff>
    </xdr:to>
    <xdr:sp macro="" textlink="">
      <xdr:nvSpPr>
        <xdr:cNvPr id="75" name="楕円 74"/>
        <xdr:cNvSpPr/>
      </xdr:nvSpPr>
      <xdr:spPr bwMode="auto">
        <a:xfrm>
          <a:off x="3556000" y="265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148627</xdr:rowOff>
    </xdr:from>
    <xdr:ext cx="762000" cy="259045"/>
    <xdr:sp macro="" textlink="">
      <xdr:nvSpPr>
        <xdr:cNvPr id="76" name="テキスト ボックス 75"/>
        <xdr:cNvSpPr txBox="1"/>
      </xdr:nvSpPr>
      <xdr:spPr>
        <a:xfrm>
          <a:off x="3225800" y="242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129007</xdr:rowOff>
    </xdr:from>
    <xdr:to>
      <xdr:col>15</xdr:col>
      <xdr:colOff>101600</xdr:colOff>
      <xdr:row>16</xdr:row>
      <xdr:rowOff>59157</xdr:rowOff>
    </xdr:to>
    <xdr:sp macro="" textlink="">
      <xdr:nvSpPr>
        <xdr:cNvPr id="77" name="楕円 76"/>
        <xdr:cNvSpPr/>
      </xdr:nvSpPr>
      <xdr:spPr bwMode="auto">
        <a:xfrm>
          <a:off x="2857500" y="2748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69334</xdr:rowOff>
    </xdr:from>
    <xdr:ext cx="762000" cy="259045"/>
    <xdr:sp macro="" textlink="">
      <xdr:nvSpPr>
        <xdr:cNvPr id="78" name="テキスト ボックス 77"/>
        <xdr:cNvSpPr txBox="1"/>
      </xdr:nvSpPr>
      <xdr:spPr>
        <a:xfrm>
          <a:off x="2527300" y="251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173672</xdr:rowOff>
    </xdr:from>
    <xdr:to>
      <xdr:col>29</xdr:col>
      <xdr:colOff>127000</xdr:colOff>
      <xdr:row>37</xdr:row>
      <xdr:rowOff>304470</xdr:rowOff>
    </xdr:to>
    <xdr:cxnSp macro="">
      <xdr:nvCxnSpPr>
        <xdr:cNvPr id="112" name="直線コネクタ 111"/>
        <xdr:cNvCxnSpPr/>
      </xdr:nvCxnSpPr>
      <xdr:spPr bwMode="auto">
        <a:xfrm flipV="1">
          <a:off x="5003800" y="7298372"/>
          <a:ext cx="647700" cy="130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304470</xdr:rowOff>
    </xdr:from>
    <xdr:to>
      <xdr:col>26</xdr:col>
      <xdr:colOff>50800</xdr:colOff>
      <xdr:row>38</xdr:row>
      <xdr:rowOff>29902</xdr:rowOff>
    </xdr:to>
    <xdr:cxnSp macro="">
      <xdr:nvCxnSpPr>
        <xdr:cNvPr id="115" name="直線コネクタ 114"/>
        <xdr:cNvCxnSpPr/>
      </xdr:nvCxnSpPr>
      <xdr:spPr bwMode="auto">
        <a:xfrm flipV="1">
          <a:off x="4305300" y="7429170"/>
          <a:ext cx="698500" cy="68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170472</xdr:rowOff>
    </xdr:from>
    <xdr:to>
      <xdr:col>22</xdr:col>
      <xdr:colOff>114300</xdr:colOff>
      <xdr:row>38</xdr:row>
      <xdr:rowOff>29902</xdr:rowOff>
    </xdr:to>
    <xdr:cxnSp macro="">
      <xdr:nvCxnSpPr>
        <xdr:cNvPr id="118" name="直線コネクタ 117"/>
        <xdr:cNvCxnSpPr/>
      </xdr:nvCxnSpPr>
      <xdr:spPr bwMode="auto">
        <a:xfrm>
          <a:off x="3606800" y="7295172"/>
          <a:ext cx="698500" cy="20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50857</xdr:rowOff>
    </xdr:from>
    <xdr:to>
      <xdr:col>18</xdr:col>
      <xdr:colOff>177800</xdr:colOff>
      <xdr:row>37</xdr:row>
      <xdr:rowOff>170472</xdr:rowOff>
    </xdr:to>
    <xdr:cxnSp macro="">
      <xdr:nvCxnSpPr>
        <xdr:cNvPr id="121" name="直線コネクタ 120"/>
        <xdr:cNvCxnSpPr/>
      </xdr:nvCxnSpPr>
      <xdr:spPr bwMode="auto">
        <a:xfrm>
          <a:off x="2908300" y="7175557"/>
          <a:ext cx="698500" cy="119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122872</xdr:rowOff>
    </xdr:from>
    <xdr:to>
      <xdr:col>29</xdr:col>
      <xdr:colOff>177800</xdr:colOff>
      <xdr:row>37</xdr:row>
      <xdr:rowOff>224472</xdr:rowOff>
    </xdr:to>
    <xdr:sp macro="" textlink="">
      <xdr:nvSpPr>
        <xdr:cNvPr id="131" name="楕円 130"/>
        <xdr:cNvSpPr/>
      </xdr:nvSpPr>
      <xdr:spPr bwMode="auto">
        <a:xfrm>
          <a:off x="5600700" y="724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31449</xdr:rowOff>
    </xdr:from>
    <xdr:ext cx="762000" cy="259045"/>
    <xdr:sp macro="" textlink="">
      <xdr:nvSpPr>
        <xdr:cNvPr id="132" name="人口1人当たり決算額の推移該当値テキスト445"/>
        <xdr:cNvSpPr txBox="1"/>
      </xdr:nvSpPr>
      <xdr:spPr>
        <a:xfrm>
          <a:off x="5740400" y="71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253670</xdr:rowOff>
    </xdr:from>
    <xdr:to>
      <xdr:col>26</xdr:col>
      <xdr:colOff>101600</xdr:colOff>
      <xdr:row>38</xdr:row>
      <xdr:rowOff>12370</xdr:rowOff>
    </xdr:to>
    <xdr:sp macro="" textlink="">
      <xdr:nvSpPr>
        <xdr:cNvPr id="133" name="楕円 132"/>
        <xdr:cNvSpPr/>
      </xdr:nvSpPr>
      <xdr:spPr bwMode="auto">
        <a:xfrm>
          <a:off x="4953000" y="7378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340047</xdr:rowOff>
    </xdr:from>
    <xdr:ext cx="736600" cy="259045"/>
    <xdr:sp macro="" textlink="">
      <xdr:nvSpPr>
        <xdr:cNvPr id="134" name="テキスト ボックス 133"/>
        <xdr:cNvSpPr txBox="1"/>
      </xdr:nvSpPr>
      <xdr:spPr>
        <a:xfrm>
          <a:off x="4622800" y="746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322002</xdr:rowOff>
    </xdr:from>
    <xdr:to>
      <xdr:col>22</xdr:col>
      <xdr:colOff>165100</xdr:colOff>
      <xdr:row>38</xdr:row>
      <xdr:rowOff>80702</xdr:rowOff>
    </xdr:to>
    <xdr:sp macro="" textlink="">
      <xdr:nvSpPr>
        <xdr:cNvPr id="135" name="楕円 134"/>
        <xdr:cNvSpPr/>
      </xdr:nvSpPr>
      <xdr:spPr bwMode="auto">
        <a:xfrm>
          <a:off x="4254500" y="7446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65479</xdr:rowOff>
    </xdr:from>
    <xdr:ext cx="762000" cy="259045"/>
    <xdr:sp macro="" textlink="">
      <xdr:nvSpPr>
        <xdr:cNvPr id="136" name="テキスト ボックス 135"/>
        <xdr:cNvSpPr txBox="1"/>
      </xdr:nvSpPr>
      <xdr:spPr>
        <a:xfrm>
          <a:off x="3924300" y="753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119672</xdr:rowOff>
    </xdr:from>
    <xdr:to>
      <xdr:col>19</xdr:col>
      <xdr:colOff>38100</xdr:colOff>
      <xdr:row>37</xdr:row>
      <xdr:rowOff>221272</xdr:rowOff>
    </xdr:to>
    <xdr:sp macro="" textlink="">
      <xdr:nvSpPr>
        <xdr:cNvPr id="137" name="楕円 136"/>
        <xdr:cNvSpPr/>
      </xdr:nvSpPr>
      <xdr:spPr bwMode="auto">
        <a:xfrm>
          <a:off x="3556000" y="724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206049</xdr:rowOff>
    </xdr:from>
    <xdr:ext cx="762000" cy="259045"/>
    <xdr:sp macro="" textlink="">
      <xdr:nvSpPr>
        <xdr:cNvPr id="138" name="テキスト ボックス 137"/>
        <xdr:cNvSpPr txBox="1"/>
      </xdr:nvSpPr>
      <xdr:spPr>
        <a:xfrm>
          <a:off x="3225800" y="73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xdr:rowOff>
    </xdr:from>
    <xdr:to>
      <xdr:col>15</xdr:col>
      <xdr:colOff>101600</xdr:colOff>
      <xdr:row>37</xdr:row>
      <xdr:rowOff>101657</xdr:rowOff>
    </xdr:to>
    <xdr:sp macro="" textlink="">
      <xdr:nvSpPr>
        <xdr:cNvPr id="139" name="楕円 138"/>
        <xdr:cNvSpPr/>
      </xdr:nvSpPr>
      <xdr:spPr bwMode="auto">
        <a:xfrm>
          <a:off x="2857500" y="712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86434</xdr:rowOff>
    </xdr:from>
    <xdr:ext cx="762000" cy="259045"/>
    <xdr:sp macro="" textlink="">
      <xdr:nvSpPr>
        <xdr:cNvPr id="140" name="テキスト ボックス 139"/>
        <xdr:cNvSpPr txBox="1"/>
      </xdr:nvSpPr>
      <xdr:spPr>
        <a:xfrm>
          <a:off x="2527300" y="72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6,498
6,273
49.75
6,283,749
6,059,848
190,319
2,353,593
3,666,535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79905</xdr:rowOff>
    </xdr:from>
    <xdr:to>
      <xdr:col>24</xdr:col>
      <xdr:colOff>63500</xdr:colOff>
      <xdr:row>35</xdr:row>
      <xdr:rowOff>101894</xdr:rowOff>
    </xdr:to>
    <xdr:cxnSp macro="">
      <xdr:nvCxnSpPr>
        <xdr:cNvPr id="63" name="直線コネクタ 62"/>
        <xdr:cNvCxnSpPr/>
      </xdr:nvCxnSpPr>
      <xdr:spPr>
        <a:xfrm flipV="1">
          <a:off x="3797300" y="6080655"/>
          <a:ext cx="8382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101894</xdr:rowOff>
    </xdr:from>
    <xdr:to>
      <xdr:col>19</xdr:col>
      <xdr:colOff>177800</xdr:colOff>
      <xdr:row>35</xdr:row>
      <xdr:rowOff>125483</xdr:rowOff>
    </xdr:to>
    <xdr:cxnSp macro="">
      <xdr:nvCxnSpPr>
        <xdr:cNvPr id="66" name="直線コネクタ 65"/>
        <xdr:cNvCxnSpPr/>
      </xdr:nvCxnSpPr>
      <xdr:spPr>
        <a:xfrm flipV="1">
          <a:off x="2908300" y="6102644"/>
          <a:ext cx="889000" cy="2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37418</xdr:rowOff>
    </xdr:from>
    <xdr:to>
      <xdr:col>15</xdr:col>
      <xdr:colOff>50800</xdr:colOff>
      <xdr:row>35</xdr:row>
      <xdr:rowOff>125483</xdr:rowOff>
    </xdr:to>
    <xdr:cxnSp macro="">
      <xdr:nvCxnSpPr>
        <xdr:cNvPr id="69" name="直線コネクタ 68"/>
        <xdr:cNvCxnSpPr/>
      </xdr:nvCxnSpPr>
      <xdr:spPr>
        <a:xfrm>
          <a:off x="2019300" y="6038168"/>
          <a:ext cx="889000" cy="8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37418</xdr:rowOff>
    </xdr:from>
    <xdr:to>
      <xdr:col>10</xdr:col>
      <xdr:colOff>114300</xdr:colOff>
      <xdr:row>35</xdr:row>
      <xdr:rowOff>85957</xdr:rowOff>
    </xdr:to>
    <xdr:cxnSp macro="">
      <xdr:nvCxnSpPr>
        <xdr:cNvPr id="72" name="直線コネクタ 71"/>
        <xdr:cNvCxnSpPr/>
      </xdr:nvCxnSpPr>
      <xdr:spPr>
        <a:xfrm flipV="1">
          <a:off x="1130300" y="6038168"/>
          <a:ext cx="8890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29105</xdr:rowOff>
    </xdr:from>
    <xdr:to>
      <xdr:col>24</xdr:col>
      <xdr:colOff>114300</xdr:colOff>
      <xdr:row>35</xdr:row>
      <xdr:rowOff>130705</xdr:rowOff>
    </xdr:to>
    <xdr:sp macro="" textlink="">
      <xdr:nvSpPr>
        <xdr:cNvPr id="82" name="楕円 81"/>
        <xdr:cNvSpPr/>
      </xdr:nvSpPr>
      <xdr:spPr>
        <a:xfrm>
          <a:off x="4584700" y="602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51982</xdr:rowOff>
    </xdr:from>
    <xdr:ext cx="599010" cy="259045"/>
    <xdr:sp macro="" textlink="">
      <xdr:nvSpPr>
        <xdr:cNvPr id="83" name="人件費該当値テキスト"/>
        <xdr:cNvSpPr txBox="1"/>
      </xdr:nvSpPr>
      <xdr:spPr>
        <a:xfrm>
          <a:off x="4686300" y="588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51094</xdr:rowOff>
    </xdr:from>
    <xdr:to>
      <xdr:col>20</xdr:col>
      <xdr:colOff>38100</xdr:colOff>
      <xdr:row>35</xdr:row>
      <xdr:rowOff>152694</xdr:rowOff>
    </xdr:to>
    <xdr:sp macro="" textlink="">
      <xdr:nvSpPr>
        <xdr:cNvPr id="84" name="楕円 83"/>
        <xdr:cNvSpPr/>
      </xdr:nvSpPr>
      <xdr:spPr>
        <a:xfrm>
          <a:off x="3746500" y="605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169221</xdr:rowOff>
    </xdr:from>
    <xdr:ext cx="599010" cy="259045"/>
    <xdr:sp macro="" textlink="">
      <xdr:nvSpPr>
        <xdr:cNvPr id="85" name="テキスト ボックス 84"/>
        <xdr:cNvSpPr txBox="1"/>
      </xdr:nvSpPr>
      <xdr:spPr>
        <a:xfrm>
          <a:off x="3497795" y="582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74683</xdr:rowOff>
    </xdr:from>
    <xdr:to>
      <xdr:col>15</xdr:col>
      <xdr:colOff>101600</xdr:colOff>
      <xdr:row>36</xdr:row>
      <xdr:rowOff>4833</xdr:rowOff>
    </xdr:to>
    <xdr:sp macro="" textlink="">
      <xdr:nvSpPr>
        <xdr:cNvPr id="86" name="楕円 85"/>
        <xdr:cNvSpPr/>
      </xdr:nvSpPr>
      <xdr:spPr>
        <a:xfrm>
          <a:off x="2857500" y="60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21360</xdr:rowOff>
    </xdr:from>
    <xdr:ext cx="599010" cy="259045"/>
    <xdr:sp macro="" textlink="">
      <xdr:nvSpPr>
        <xdr:cNvPr id="87" name="テキスト ボックス 86"/>
        <xdr:cNvSpPr txBox="1"/>
      </xdr:nvSpPr>
      <xdr:spPr>
        <a:xfrm>
          <a:off x="2608795" y="585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158068</xdr:rowOff>
    </xdr:from>
    <xdr:to>
      <xdr:col>10</xdr:col>
      <xdr:colOff>165100</xdr:colOff>
      <xdr:row>35</xdr:row>
      <xdr:rowOff>88218</xdr:rowOff>
    </xdr:to>
    <xdr:sp macro="" textlink="">
      <xdr:nvSpPr>
        <xdr:cNvPr id="88" name="楕円 87"/>
        <xdr:cNvSpPr/>
      </xdr:nvSpPr>
      <xdr:spPr>
        <a:xfrm>
          <a:off x="1968500" y="59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104745</xdr:rowOff>
    </xdr:from>
    <xdr:ext cx="599010" cy="259045"/>
    <xdr:sp macro="" textlink="">
      <xdr:nvSpPr>
        <xdr:cNvPr id="89" name="テキスト ボックス 88"/>
        <xdr:cNvSpPr txBox="1"/>
      </xdr:nvSpPr>
      <xdr:spPr>
        <a:xfrm>
          <a:off x="1719795" y="576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35157</xdr:rowOff>
    </xdr:from>
    <xdr:to>
      <xdr:col>6</xdr:col>
      <xdr:colOff>38100</xdr:colOff>
      <xdr:row>35</xdr:row>
      <xdr:rowOff>136757</xdr:rowOff>
    </xdr:to>
    <xdr:sp macro="" textlink="">
      <xdr:nvSpPr>
        <xdr:cNvPr id="90" name="楕円 89"/>
        <xdr:cNvSpPr/>
      </xdr:nvSpPr>
      <xdr:spPr>
        <a:xfrm>
          <a:off x="1079500" y="60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153284</xdr:rowOff>
    </xdr:from>
    <xdr:ext cx="599010" cy="259045"/>
    <xdr:sp macro="" textlink="">
      <xdr:nvSpPr>
        <xdr:cNvPr id="91" name="テキスト ボックス 90"/>
        <xdr:cNvSpPr txBox="1"/>
      </xdr:nvSpPr>
      <xdr:spPr>
        <a:xfrm>
          <a:off x="830795" y="58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13966</xdr:rowOff>
    </xdr:from>
    <xdr:to>
      <xdr:col>24</xdr:col>
      <xdr:colOff>63500</xdr:colOff>
      <xdr:row>55</xdr:row>
      <xdr:rowOff>51186</xdr:rowOff>
    </xdr:to>
    <xdr:cxnSp macro="">
      <xdr:nvCxnSpPr>
        <xdr:cNvPr id="118" name="直線コネクタ 117"/>
        <xdr:cNvCxnSpPr/>
      </xdr:nvCxnSpPr>
      <xdr:spPr>
        <a:xfrm>
          <a:off x="3797300" y="9443716"/>
          <a:ext cx="838200" cy="3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13966</xdr:rowOff>
    </xdr:from>
    <xdr:to>
      <xdr:col>19</xdr:col>
      <xdr:colOff>177800</xdr:colOff>
      <xdr:row>55</xdr:row>
      <xdr:rowOff>53842</xdr:rowOff>
    </xdr:to>
    <xdr:cxnSp macro="">
      <xdr:nvCxnSpPr>
        <xdr:cNvPr id="121" name="直線コネクタ 120"/>
        <xdr:cNvCxnSpPr/>
      </xdr:nvCxnSpPr>
      <xdr:spPr>
        <a:xfrm flipV="1">
          <a:off x="2908300" y="9443716"/>
          <a:ext cx="889000" cy="3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53842</xdr:rowOff>
    </xdr:from>
    <xdr:to>
      <xdr:col>15</xdr:col>
      <xdr:colOff>50800</xdr:colOff>
      <xdr:row>55</xdr:row>
      <xdr:rowOff>107431</xdr:rowOff>
    </xdr:to>
    <xdr:cxnSp macro="">
      <xdr:nvCxnSpPr>
        <xdr:cNvPr id="124" name="直線コネクタ 123"/>
        <xdr:cNvCxnSpPr/>
      </xdr:nvCxnSpPr>
      <xdr:spPr>
        <a:xfrm flipV="1">
          <a:off x="2019300" y="9483592"/>
          <a:ext cx="889000" cy="5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107431</xdr:rowOff>
    </xdr:from>
    <xdr:to>
      <xdr:col>10</xdr:col>
      <xdr:colOff>114300</xdr:colOff>
      <xdr:row>55</xdr:row>
      <xdr:rowOff>147788</xdr:rowOff>
    </xdr:to>
    <xdr:cxnSp macro="">
      <xdr:nvCxnSpPr>
        <xdr:cNvPr id="127" name="直線コネクタ 126"/>
        <xdr:cNvCxnSpPr/>
      </xdr:nvCxnSpPr>
      <xdr:spPr>
        <a:xfrm flipV="1">
          <a:off x="1130300" y="9537181"/>
          <a:ext cx="889000" cy="4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386</xdr:rowOff>
    </xdr:from>
    <xdr:to>
      <xdr:col>24</xdr:col>
      <xdr:colOff>114300</xdr:colOff>
      <xdr:row>55</xdr:row>
      <xdr:rowOff>101986</xdr:rowOff>
    </xdr:to>
    <xdr:sp macro="" textlink="">
      <xdr:nvSpPr>
        <xdr:cNvPr id="137" name="楕円 136"/>
        <xdr:cNvSpPr/>
      </xdr:nvSpPr>
      <xdr:spPr>
        <a:xfrm>
          <a:off x="4584700" y="94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23263</xdr:rowOff>
    </xdr:from>
    <xdr:ext cx="599010" cy="259045"/>
    <xdr:sp macro="" textlink="">
      <xdr:nvSpPr>
        <xdr:cNvPr id="138" name="物件費該当値テキスト"/>
        <xdr:cNvSpPr txBox="1"/>
      </xdr:nvSpPr>
      <xdr:spPr>
        <a:xfrm>
          <a:off x="4686300" y="928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134616</xdr:rowOff>
    </xdr:from>
    <xdr:to>
      <xdr:col>20</xdr:col>
      <xdr:colOff>38100</xdr:colOff>
      <xdr:row>55</xdr:row>
      <xdr:rowOff>64766</xdr:rowOff>
    </xdr:to>
    <xdr:sp macro="" textlink="">
      <xdr:nvSpPr>
        <xdr:cNvPr id="139" name="楕円 138"/>
        <xdr:cNvSpPr/>
      </xdr:nvSpPr>
      <xdr:spPr>
        <a:xfrm>
          <a:off x="3746500" y="93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81293</xdr:rowOff>
    </xdr:from>
    <xdr:ext cx="599010" cy="259045"/>
    <xdr:sp macro="" textlink="">
      <xdr:nvSpPr>
        <xdr:cNvPr id="140" name="テキスト ボックス 139"/>
        <xdr:cNvSpPr txBox="1"/>
      </xdr:nvSpPr>
      <xdr:spPr>
        <a:xfrm>
          <a:off x="3497795" y="916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3042</xdr:rowOff>
    </xdr:from>
    <xdr:to>
      <xdr:col>15</xdr:col>
      <xdr:colOff>101600</xdr:colOff>
      <xdr:row>55</xdr:row>
      <xdr:rowOff>104642</xdr:rowOff>
    </xdr:to>
    <xdr:sp macro="" textlink="">
      <xdr:nvSpPr>
        <xdr:cNvPr id="141" name="楕円 140"/>
        <xdr:cNvSpPr/>
      </xdr:nvSpPr>
      <xdr:spPr>
        <a:xfrm>
          <a:off x="2857500" y="94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121169</xdr:rowOff>
    </xdr:from>
    <xdr:ext cx="599010" cy="259045"/>
    <xdr:sp macro="" textlink="">
      <xdr:nvSpPr>
        <xdr:cNvPr id="142" name="テキスト ボックス 141"/>
        <xdr:cNvSpPr txBox="1"/>
      </xdr:nvSpPr>
      <xdr:spPr>
        <a:xfrm>
          <a:off x="2608795" y="92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56631</xdr:rowOff>
    </xdr:from>
    <xdr:to>
      <xdr:col>10</xdr:col>
      <xdr:colOff>165100</xdr:colOff>
      <xdr:row>55</xdr:row>
      <xdr:rowOff>158231</xdr:rowOff>
    </xdr:to>
    <xdr:sp macro="" textlink="">
      <xdr:nvSpPr>
        <xdr:cNvPr id="143" name="楕円 142"/>
        <xdr:cNvSpPr/>
      </xdr:nvSpPr>
      <xdr:spPr>
        <a:xfrm>
          <a:off x="1968500" y="94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3308</xdr:rowOff>
    </xdr:from>
    <xdr:ext cx="599010" cy="259045"/>
    <xdr:sp macro="" textlink="">
      <xdr:nvSpPr>
        <xdr:cNvPr id="144" name="テキスト ボックス 143"/>
        <xdr:cNvSpPr txBox="1"/>
      </xdr:nvSpPr>
      <xdr:spPr>
        <a:xfrm>
          <a:off x="1719795" y="926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96988</xdr:rowOff>
    </xdr:from>
    <xdr:to>
      <xdr:col>6</xdr:col>
      <xdr:colOff>38100</xdr:colOff>
      <xdr:row>56</xdr:row>
      <xdr:rowOff>27138</xdr:rowOff>
    </xdr:to>
    <xdr:sp macro="" textlink="">
      <xdr:nvSpPr>
        <xdr:cNvPr id="145" name="楕円 144"/>
        <xdr:cNvSpPr/>
      </xdr:nvSpPr>
      <xdr:spPr>
        <a:xfrm>
          <a:off x="1079500" y="952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43665</xdr:rowOff>
    </xdr:from>
    <xdr:ext cx="599010" cy="259045"/>
    <xdr:sp macro="" textlink="">
      <xdr:nvSpPr>
        <xdr:cNvPr id="146" name="テキスト ボックス 145"/>
        <xdr:cNvSpPr txBox="1"/>
      </xdr:nvSpPr>
      <xdr:spPr>
        <a:xfrm>
          <a:off x="830795" y="930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49861</xdr:rowOff>
    </xdr:from>
    <xdr:to>
      <xdr:col>24</xdr:col>
      <xdr:colOff>63500</xdr:colOff>
      <xdr:row>76</xdr:row>
      <xdr:rowOff>111125</xdr:rowOff>
    </xdr:to>
    <xdr:cxnSp macro="">
      <xdr:nvCxnSpPr>
        <xdr:cNvPr id="177" name="直線コネクタ 176"/>
        <xdr:cNvCxnSpPr/>
      </xdr:nvCxnSpPr>
      <xdr:spPr>
        <a:xfrm flipV="1">
          <a:off x="3797300" y="12908611"/>
          <a:ext cx="838200" cy="2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111125</xdr:rowOff>
    </xdr:from>
    <xdr:to>
      <xdr:col>19</xdr:col>
      <xdr:colOff>177800</xdr:colOff>
      <xdr:row>77</xdr:row>
      <xdr:rowOff>155865</xdr:rowOff>
    </xdr:to>
    <xdr:cxnSp macro="">
      <xdr:nvCxnSpPr>
        <xdr:cNvPr id="180" name="直線コネクタ 179"/>
        <xdr:cNvCxnSpPr/>
      </xdr:nvCxnSpPr>
      <xdr:spPr>
        <a:xfrm flipV="1">
          <a:off x="2908300" y="13141325"/>
          <a:ext cx="889000" cy="21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2" name="テキスト ボックス 181"/>
        <xdr:cNvSpPr txBox="1"/>
      </xdr:nvSpPr>
      <xdr:spPr>
        <a:xfrm>
          <a:off x="3562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130849</xdr:rowOff>
    </xdr:from>
    <xdr:to>
      <xdr:col>15</xdr:col>
      <xdr:colOff>50800</xdr:colOff>
      <xdr:row>77</xdr:row>
      <xdr:rowOff>155865</xdr:rowOff>
    </xdr:to>
    <xdr:cxnSp macro="">
      <xdr:nvCxnSpPr>
        <xdr:cNvPr id="183" name="直線コネクタ 182"/>
        <xdr:cNvCxnSpPr/>
      </xdr:nvCxnSpPr>
      <xdr:spPr>
        <a:xfrm>
          <a:off x="2019300" y="13161049"/>
          <a:ext cx="889000" cy="19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130849</xdr:rowOff>
    </xdr:from>
    <xdr:to>
      <xdr:col>10</xdr:col>
      <xdr:colOff>114300</xdr:colOff>
      <xdr:row>77</xdr:row>
      <xdr:rowOff>61291</xdr:rowOff>
    </xdr:to>
    <xdr:cxnSp macro="">
      <xdr:nvCxnSpPr>
        <xdr:cNvPr id="186" name="直線コネクタ 185"/>
        <xdr:cNvCxnSpPr/>
      </xdr:nvCxnSpPr>
      <xdr:spPr>
        <a:xfrm flipV="1">
          <a:off x="1130300" y="13161049"/>
          <a:ext cx="889000" cy="10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58608</xdr:rowOff>
    </xdr:from>
    <xdr:ext cx="469744" cy="259045"/>
    <xdr:sp macro="" textlink="">
      <xdr:nvSpPr>
        <xdr:cNvPr id="188" name="テキスト ボックス 187"/>
        <xdr:cNvSpPr txBox="1"/>
      </xdr:nvSpPr>
      <xdr:spPr>
        <a:xfrm>
          <a:off x="1784428"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77516</xdr:rowOff>
    </xdr:from>
    <xdr:ext cx="469744" cy="259045"/>
    <xdr:sp macro="" textlink="">
      <xdr:nvSpPr>
        <xdr:cNvPr id="190" name="テキスト ボックス 189"/>
        <xdr:cNvSpPr txBox="1"/>
      </xdr:nvSpPr>
      <xdr:spPr>
        <a:xfrm>
          <a:off x="895428"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170511</xdr:rowOff>
    </xdr:from>
    <xdr:to>
      <xdr:col>24</xdr:col>
      <xdr:colOff>114300</xdr:colOff>
      <xdr:row>75</xdr:row>
      <xdr:rowOff>100661</xdr:rowOff>
    </xdr:to>
    <xdr:sp macro="" textlink="">
      <xdr:nvSpPr>
        <xdr:cNvPr id="196" name="楕円 195"/>
        <xdr:cNvSpPr/>
      </xdr:nvSpPr>
      <xdr:spPr>
        <a:xfrm>
          <a:off x="4584700" y="128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21938</xdr:rowOff>
    </xdr:from>
    <xdr:ext cx="534377" cy="259045"/>
    <xdr:sp macro="" textlink="">
      <xdr:nvSpPr>
        <xdr:cNvPr id="197" name="維持補修費該当値テキスト"/>
        <xdr:cNvSpPr txBox="1"/>
      </xdr:nvSpPr>
      <xdr:spPr>
        <a:xfrm>
          <a:off x="4686300" y="1270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60325</xdr:rowOff>
    </xdr:from>
    <xdr:to>
      <xdr:col>20</xdr:col>
      <xdr:colOff>38100</xdr:colOff>
      <xdr:row>76</xdr:row>
      <xdr:rowOff>161925</xdr:rowOff>
    </xdr:to>
    <xdr:sp macro="" textlink="">
      <xdr:nvSpPr>
        <xdr:cNvPr id="198" name="楕円 197"/>
        <xdr:cNvSpPr/>
      </xdr:nvSpPr>
      <xdr:spPr>
        <a:xfrm>
          <a:off x="3746500" y="130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7002</xdr:rowOff>
    </xdr:from>
    <xdr:ext cx="534377" cy="259045"/>
    <xdr:sp macro="" textlink="">
      <xdr:nvSpPr>
        <xdr:cNvPr id="199" name="テキスト ボックス 198"/>
        <xdr:cNvSpPr txBox="1"/>
      </xdr:nvSpPr>
      <xdr:spPr>
        <a:xfrm>
          <a:off x="3530111" y="128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105065</xdr:rowOff>
    </xdr:from>
    <xdr:to>
      <xdr:col>15</xdr:col>
      <xdr:colOff>101600</xdr:colOff>
      <xdr:row>78</xdr:row>
      <xdr:rowOff>35215</xdr:rowOff>
    </xdr:to>
    <xdr:sp macro="" textlink="">
      <xdr:nvSpPr>
        <xdr:cNvPr id="200" name="楕円 199"/>
        <xdr:cNvSpPr/>
      </xdr:nvSpPr>
      <xdr:spPr>
        <a:xfrm>
          <a:off x="2857500" y="133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51742</xdr:rowOff>
    </xdr:from>
    <xdr:ext cx="469744" cy="259045"/>
    <xdr:sp macro="" textlink="">
      <xdr:nvSpPr>
        <xdr:cNvPr id="201" name="テキスト ボックス 200"/>
        <xdr:cNvSpPr txBox="1"/>
      </xdr:nvSpPr>
      <xdr:spPr>
        <a:xfrm>
          <a:off x="2673428" y="1308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80049</xdr:rowOff>
    </xdr:from>
    <xdr:to>
      <xdr:col>10</xdr:col>
      <xdr:colOff>165100</xdr:colOff>
      <xdr:row>77</xdr:row>
      <xdr:rowOff>10199</xdr:rowOff>
    </xdr:to>
    <xdr:sp macro="" textlink="">
      <xdr:nvSpPr>
        <xdr:cNvPr id="202" name="楕円 201"/>
        <xdr:cNvSpPr/>
      </xdr:nvSpPr>
      <xdr:spPr>
        <a:xfrm>
          <a:off x="1968500" y="131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26727</xdr:rowOff>
    </xdr:from>
    <xdr:ext cx="534377" cy="259045"/>
    <xdr:sp macro="" textlink="">
      <xdr:nvSpPr>
        <xdr:cNvPr id="203" name="テキスト ボックス 202"/>
        <xdr:cNvSpPr txBox="1"/>
      </xdr:nvSpPr>
      <xdr:spPr>
        <a:xfrm>
          <a:off x="1752111" y="1288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10491</xdr:rowOff>
    </xdr:from>
    <xdr:to>
      <xdr:col>6</xdr:col>
      <xdr:colOff>38100</xdr:colOff>
      <xdr:row>77</xdr:row>
      <xdr:rowOff>112091</xdr:rowOff>
    </xdr:to>
    <xdr:sp macro="" textlink="">
      <xdr:nvSpPr>
        <xdr:cNvPr id="204" name="楕円 203"/>
        <xdr:cNvSpPr/>
      </xdr:nvSpPr>
      <xdr:spPr>
        <a:xfrm>
          <a:off x="1079500" y="13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128618</xdr:rowOff>
    </xdr:from>
    <xdr:ext cx="534377" cy="259045"/>
    <xdr:sp macro="" textlink="">
      <xdr:nvSpPr>
        <xdr:cNvPr id="205" name="テキスト ボックス 204"/>
        <xdr:cNvSpPr txBox="1"/>
      </xdr:nvSpPr>
      <xdr:spPr>
        <a:xfrm>
          <a:off x="863111" y="129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156711</xdr:rowOff>
    </xdr:from>
    <xdr:to>
      <xdr:col>24</xdr:col>
      <xdr:colOff>63500</xdr:colOff>
      <xdr:row>99</xdr:row>
      <xdr:rowOff>31859</xdr:rowOff>
    </xdr:to>
    <xdr:cxnSp macro="">
      <xdr:nvCxnSpPr>
        <xdr:cNvPr id="235" name="直線コネクタ 234"/>
        <xdr:cNvCxnSpPr/>
      </xdr:nvCxnSpPr>
      <xdr:spPr>
        <a:xfrm>
          <a:off x="3797300" y="16958811"/>
          <a:ext cx="838200" cy="4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156711</xdr:rowOff>
    </xdr:from>
    <xdr:to>
      <xdr:col>19</xdr:col>
      <xdr:colOff>177800</xdr:colOff>
      <xdr:row>99</xdr:row>
      <xdr:rowOff>45231</xdr:rowOff>
    </xdr:to>
    <xdr:cxnSp macro="">
      <xdr:nvCxnSpPr>
        <xdr:cNvPr id="238" name="直線コネクタ 237"/>
        <xdr:cNvCxnSpPr/>
      </xdr:nvCxnSpPr>
      <xdr:spPr>
        <a:xfrm flipV="1">
          <a:off x="2908300" y="16958811"/>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168866</xdr:rowOff>
    </xdr:from>
    <xdr:to>
      <xdr:col>15</xdr:col>
      <xdr:colOff>50800</xdr:colOff>
      <xdr:row>99</xdr:row>
      <xdr:rowOff>45231</xdr:rowOff>
    </xdr:to>
    <xdr:cxnSp macro="">
      <xdr:nvCxnSpPr>
        <xdr:cNvPr id="241" name="直線コネクタ 240"/>
        <xdr:cNvCxnSpPr/>
      </xdr:nvCxnSpPr>
      <xdr:spPr>
        <a:xfrm>
          <a:off x="2019300" y="16970966"/>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168866</xdr:rowOff>
    </xdr:from>
    <xdr:to>
      <xdr:col>10</xdr:col>
      <xdr:colOff>114300</xdr:colOff>
      <xdr:row>99</xdr:row>
      <xdr:rowOff>95714</xdr:rowOff>
    </xdr:to>
    <xdr:cxnSp macro="">
      <xdr:nvCxnSpPr>
        <xdr:cNvPr id="244" name="直線コネクタ 243"/>
        <xdr:cNvCxnSpPr/>
      </xdr:nvCxnSpPr>
      <xdr:spPr>
        <a:xfrm flipV="1">
          <a:off x="1130300" y="1697096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152509</xdr:rowOff>
    </xdr:from>
    <xdr:to>
      <xdr:col>24</xdr:col>
      <xdr:colOff>114300</xdr:colOff>
      <xdr:row>99</xdr:row>
      <xdr:rowOff>82659</xdr:rowOff>
    </xdr:to>
    <xdr:sp macro="" textlink="">
      <xdr:nvSpPr>
        <xdr:cNvPr id="254" name="楕円 253"/>
        <xdr:cNvSpPr/>
      </xdr:nvSpPr>
      <xdr:spPr>
        <a:xfrm>
          <a:off x="4584700" y="1695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67436</xdr:rowOff>
    </xdr:from>
    <xdr:ext cx="534377" cy="259045"/>
    <xdr:sp macro="" textlink="">
      <xdr:nvSpPr>
        <xdr:cNvPr id="255" name="扶助費該当値テキスト"/>
        <xdr:cNvSpPr txBox="1"/>
      </xdr:nvSpPr>
      <xdr:spPr>
        <a:xfrm>
          <a:off x="4686300" y="168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105911</xdr:rowOff>
    </xdr:from>
    <xdr:to>
      <xdr:col>20</xdr:col>
      <xdr:colOff>38100</xdr:colOff>
      <xdr:row>99</xdr:row>
      <xdr:rowOff>36061</xdr:rowOff>
    </xdr:to>
    <xdr:sp macro="" textlink="">
      <xdr:nvSpPr>
        <xdr:cNvPr id="256" name="楕円 255"/>
        <xdr:cNvSpPr/>
      </xdr:nvSpPr>
      <xdr:spPr>
        <a:xfrm>
          <a:off x="3746500" y="1690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27188</xdr:rowOff>
    </xdr:from>
    <xdr:ext cx="534377" cy="259045"/>
    <xdr:sp macro="" textlink="">
      <xdr:nvSpPr>
        <xdr:cNvPr id="257" name="テキスト ボックス 256"/>
        <xdr:cNvSpPr txBox="1"/>
      </xdr:nvSpPr>
      <xdr:spPr>
        <a:xfrm>
          <a:off x="3530111" y="1700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165881</xdr:rowOff>
    </xdr:from>
    <xdr:to>
      <xdr:col>15</xdr:col>
      <xdr:colOff>101600</xdr:colOff>
      <xdr:row>99</xdr:row>
      <xdr:rowOff>96031</xdr:rowOff>
    </xdr:to>
    <xdr:sp macro="" textlink="">
      <xdr:nvSpPr>
        <xdr:cNvPr id="258" name="楕円 257"/>
        <xdr:cNvSpPr/>
      </xdr:nvSpPr>
      <xdr:spPr>
        <a:xfrm>
          <a:off x="2857500" y="169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87158</xdr:rowOff>
    </xdr:from>
    <xdr:ext cx="534377" cy="259045"/>
    <xdr:sp macro="" textlink="">
      <xdr:nvSpPr>
        <xdr:cNvPr id="259" name="テキスト ボックス 258"/>
        <xdr:cNvSpPr txBox="1"/>
      </xdr:nvSpPr>
      <xdr:spPr>
        <a:xfrm>
          <a:off x="2641111" y="1706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118066</xdr:rowOff>
    </xdr:from>
    <xdr:to>
      <xdr:col>10</xdr:col>
      <xdr:colOff>165100</xdr:colOff>
      <xdr:row>99</xdr:row>
      <xdr:rowOff>48216</xdr:rowOff>
    </xdr:to>
    <xdr:sp macro="" textlink="">
      <xdr:nvSpPr>
        <xdr:cNvPr id="260" name="楕円 259"/>
        <xdr:cNvSpPr/>
      </xdr:nvSpPr>
      <xdr:spPr>
        <a:xfrm>
          <a:off x="1968500" y="1692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39343</xdr:rowOff>
    </xdr:from>
    <xdr:ext cx="534377" cy="259045"/>
    <xdr:sp macro="" textlink="">
      <xdr:nvSpPr>
        <xdr:cNvPr id="261" name="テキスト ボックス 260"/>
        <xdr:cNvSpPr txBox="1"/>
      </xdr:nvSpPr>
      <xdr:spPr>
        <a:xfrm>
          <a:off x="1752111" y="170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44914</xdr:rowOff>
    </xdr:from>
    <xdr:to>
      <xdr:col>6</xdr:col>
      <xdr:colOff>38100</xdr:colOff>
      <xdr:row>99</xdr:row>
      <xdr:rowOff>146514</xdr:rowOff>
    </xdr:to>
    <xdr:sp macro="" textlink="">
      <xdr:nvSpPr>
        <xdr:cNvPr id="262" name="楕円 261"/>
        <xdr:cNvSpPr/>
      </xdr:nvSpPr>
      <xdr:spPr>
        <a:xfrm>
          <a:off x="1079500" y="170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137641</xdr:rowOff>
    </xdr:from>
    <xdr:ext cx="534377" cy="259045"/>
    <xdr:sp macro="" textlink="">
      <xdr:nvSpPr>
        <xdr:cNvPr id="263" name="テキスト ボックス 262"/>
        <xdr:cNvSpPr txBox="1"/>
      </xdr:nvSpPr>
      <xdr:spPr>
        <a:xfrm>
          <a:off x="863111" y="1711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20018</xdr:rowOff>
    </xdr:from>
    <xdr:to>
      <xdr:col>55</xdr:col>
      <xdr:colOff>0</xdr:colOff>
      <xdr:row>36</xdr:row>
      <xdr:rowOff>124152</xdr:rowOff>
    </xdr:to>
    <xdr:cxnSp macro="">
      <xdr:nvCxnSpPr>
        <xdr:cNvPr id="294" name="直線コネクタ 293"/>
        <xdr:cNvCxnSpPr/>
      </xdr:nvCxnSpPr>
      <xdr:spPr>
        <a:xfrm flipV="1">
          <a:off x="9639300" y="6192218"/>
          <a:ext cx="838200" cy="10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124152</xdr:rowOff>
    </xdr:from>
    <xdr:to>
      <xdr:col>50</xdr:col>
      <xdr:colOff>114300</xdr:colOff>
      <xdr:row>37</xdr:row>
      <xdr:rowOff>55598</xdr:rowOff>
    </xdr:to>
    <xdr:cxnSp macro="">
      <xdr:nvCxnSpPr>
        <xdr:cNvPr id="297" name="直線コネクタ 296"/>
        <xdr:cNvCxnSpPr/>
      </xdr:nvCxnSpPr>
      <xdr:spPr>
        <a:xfrm flipV="1">
          <a:off x="8750300" y="6296352"/>
          <a:ext cx="889000" cy="10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55598</xdr:rowOff>
    </xdr:from>
    <xdr:to>
      <xdr:col>45</xdr:col>
      <xdr:colOff>177800</xdr:colOff>
      <xdr:row>37</xdr:row>
      <xdr:rowOff>169904</xdr:rowOff>
    </xdr:to>
    <xdr:cxnSp macro="">
      <xdr:nvCxnSpPr>
        <xdr:cNvPr id="300" name="直線コネクタ 299"/>
        <xdr:cNvCxnSpPr/>
      </xdr:nvCxnSpPr>
      <xdr:spPr>
        <a:xfrm flipV="1">
          <a:off x="7861300" y="6399248"/>
          <a:ext cx="889000" cy="1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169904</xdr:rowOff>
    </xdr:from>
    <xdr:to>
      <xdr:col>41</xdr:col>
      <xdr:colOff>50800</xdr:colOff>
      <xdr:row>38</xdr:row>
      <xdr:rowOff>51993</xdr:rowOff>
    </xdr:to>
    <xdr:cxnSp macro="">
      <xdr:nvCxnSpPr>
        <xdr:cNvPr id="303" name="直線コネクタ 302"/>
        <xdr:cNvCxnSpPr/>
      </xdr:nvCxnSpPr>
      <xdr:spPr>
        <a:xfrm flipV="1">
          <a:off x="6972300" y="6513554"/>
          <a:ext cx="889000" cy="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140668</xdr:rowOff>
    </xdr:from>
    <xdr:to>
      <xdr:col>55</xdr:col>
      <xdr:colOff>50800</xdr:colOff>
      <xdr:row>36</xdr:row>
      <xdr:rowOff>70818</xdr:rowOff>
    </xdr:to>
    <xdr:sp macro="" textlink="">
      <xdr:nvSpPr>
        <xdr:cNvPr id="313" name="楕円 312"/>
        <xdr:cNvSpPr/>
      </xdr:nvSpPr>
      <xdr:spPr>
        <a:xfrm>
          <a:off x="10426700" y="61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163545</xdr:rowOff>
    </xdr:from>
    <xdr:ext cx="599010" cy="259045"/>
    <xdr:sp macro="" textlink="">
      <xdr:nvSpPr>
        <xdr:cNvPr id="314" name="補助費等該当値テキスト"/>
        <xdr:cNvSpPr txBox="1"/>
      </xdr:nvSpPr>
      <xdr:spPr>
        <a:xfrm>
          <a:off x="10528300" y="599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73352</xdr:rowOff>
    </xdr:from>
    <xdr:to>
      <xdr:col>50</xdr:col>
      <xdr:colOff>165100</xdr:colOff>
      <xdr:row>37</xdr:row>
      <xdr:rowOff>3502</xdr:rowOff>
    </xdr:to>
    <xdr:sp macro="" textlink="">
      <xdr:nvSpPr>
        <xdr:cNvPr id="315" name="楕円 314"/>
        <xdr:cNvSpPr/>
      </xdr:nvSpPr>
      <xdr:spPr>
        <a:xfrm>
          <a:off x="9588500" y="624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20029</xdr:rowOff>
    </xdr:from>
    <xdr:ext cx="599010" cy="259045"/>
    <xdr:sp macro="" textlink="">
      <xdr:nvSpPr>
        <xdr:cNvPr id="316" name="テキスト ボックス 315"/>
        <xdr:cNvSpPr txBox="1"/>
      </xdr:nvSpPr>
      <xdr:spPr>
        <a:xfrm>
          <a:off x="9339795" y="602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4798</xdr:rowOff>
    </xdr:from>
    <xdr:to>
      <xdr:col>46</xdr:col>
      <xdr:colOff>38100</xdr:colOff>
      <xdr:row>37</xdr:row>
      <xdr:rowOff>106398</xdr:rowOff>
    </xdr:to>
    <xdr:sp macro="" textlink="">
      <xdr:nvSpPr>
        <xdr:cNvPr id="317" name="楕円 316"/>
        <xdr:cNvSpPr/>
      </xdr:nvSpPr>
      <xdr:spPr>
        <a:xfrm>
          <a:off x="8699500" y="63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122925</xdr:rowOff>
    </xdr:from>
    <xdr:ext cx="599010" cy="259045"/>
    <xdr:sp macro="" textlink="">
      <xdr:nvSpPr>
        <xdr:cNvPr id="318" name="テキスト ボックス 317"/>
        <xdr:cNvSpPr txBox="1"/>
      </xdr:nvSpPr>
      <xdr:spPr>
        <a:xfrm>
          <a:off x="8450795" y="612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119105</xdr:rowOff>
    </xdr:from>
    <xdr:to>
      <xdr:col>41</xdr:col>
      <xdr:colOff>101600</xdr:colOff>
      <xdr:row>38</xdr:row>
      <xdr:rowOff>49254</xdr:rowOff>
    </xdr:to>
    <xdr:sp macro="" textlink="">
      <xdr:nvSpPr>
        <xdr:cNvPr id="319" name="楕円 318"/>
        <xdr:cNvSpPr/>
      </xdr:nvSpPr>
      <xdr:spPr>
        <a:xfrm>
          <a:off x="7810500" y="64627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40381</xdr:rowOff>
    </xdr:from>
    <xdr:ext cx="534377" cy="259045"/>
    <xdr:sp macro="" textlink="">
      <xdr:nvSpPr>
        <xdr:cNvPr id="320" name="テキスト ボックス 319"/>
        <xdr:cNvSpPr txBox="1"/>
      </xdr:nvSpPr>
      <xdr:spPr>
        <a:xfrm>
          <a:off x="7594111" y="655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1193</xdr:rowOff>
    </xdr:from>
    <xdr:to>
      <xdr:col>36</xdr:col>
      <xdr:colOff>165100</xdr:colOff>
      <xdr:row>38</xdr:row>
      <xdr:rowOff>102793</xdr:rowOff>
    </xdr:to>
    <xdr:sp macro="" textlink="">
      <xdr:nvSpPr>
        <xdr:cNvPr id="321" name="楕円 320"/>
        <xdr:cNvSpPr/>
      </xdr:nvSpPr>
      <xdr:spPr>
        <a:xfrm>
          <a:off x="6921500" y="6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93920</xdr:rowOff>
    </xdr:from>
    <xdr:ext cx="534377" cy="259045"/>
    <xdr:sp macro="" textlink="">
      <xdr:nvSpPr>
        <xdr:cNvPr id="322" name="テキスト ボックス 321"/>
        <xdr:cNvSpPr txBox="1"/>
      </xdr:nvSpPr>
      <xdr:spPr>
        <a:xfrm>
          <a:off x="6705111" y="660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11419</xdr:rowOff>
    </xdr:from>
    <xdr:to>
      <xdr:col>55</xdr:col>
      <xdr:colOff>0</xdr:colOff>
      <xdr:row>58</xdr:row>
      <xdr:rowOff>56572</xdr:rowOff>
    </xdr:to>
    <xdr:cxnSp macro="">
      <xdr:nvCxnSpPr>
        <xdr:cNvPr id="351" name="直線コネクタ 350"/>
        <xdr:cNvCxnSpPr/>
      </xdr:nvCxnSpPr>
      <xdr:spPr>
        <a:xfrm>
          <a:off x="9639300" y="9955519"/>
          <a:ext cx="838200" cy="4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133482</xdr:rowOff>
    </xdr:from>
    <xdr:to>
      <xdr:col>50</xdr:col>
      <xdr:colOff>114300</xdr:colOff>
      <xdr:row>58</xdr:row>
      <xdr:rowOff>11419</xdr:rowOff>
    </xdr:to>
    <xdr:cxnSp macro="">
      <xdr:nvCxnSpPr>
        <xdr:cNvPr id="354" name="直線コネクタ 353"/>
        <xdr:cNvCxnSpPr/>
      </xdr:nvCxnSpPr>
      <xdr:spPr>
        <a:xfrm>
          <a:off x="8750300" y="9906132"/>
          <a:ext cx="889000" cy="4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133482</xdr:rowOff>
    </xdr:from>
    <xdr:to>
      <xdr:col>45</xdr:col>
      <xdr:colOff>177800</xdr:colOff>
      <xdr:row>58</xdr:row>
      <xdr:rowOff>8508</xdr:rowOff>
    </xdr:to>
    <xdr:cxnSp macro="">
      <xdr:nvCxnSpPr>
        <xdr:cNvPr id="357" name="直線コネクタ 356"/>
        <xdr:cNvCxnSpPr/>
      </xdr:nvCxnSpPr>
      <xdr:spPr>
        <a:xfrm flipV="1">
          <a:off x="7861300" y="9906132"/>
          <a:ext cx="889000" cy="4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8508</xdr:rowOff>
    </xdr:from>
    <xdr:to>
      <xdr:col>41</xdr:col>
      <xdr:colOff>50800</xdr:colOff>
      <xdr:row>58</xdr:row>
      <xdr:rowOff>58928</xdr:rowOff>
    </xdr:to>
    <xdr:cxnSp macro="">
      <xdr:nvCxnSpPr>
        <xdr:cNvPr id="360" name="直線コネクタ 359"/>
        <xdr:cNvCxnSpPr/>
      </xdr:nvCxnSpPr>
      <xdr:spPr>
        <a:xfrm flipV="1">
          <a:off x="6972300" y="9952608"/>
          <a:ext cx="889000" cy="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5772</xdr:rowOff>
    </xdr:from>
    <xdr:to>
      <xdr:col>55</xdr:col>
      <xdr:colOff>50800</xdr:colOff>
      <xdr:row>58</xdr:row>
      <xdr:rowOff>107372</xdr:rowOff>
    </xdr:to>
    <xdr:sp macro="" textlink="">
      <xdr:nvSpPr>
        <xdr:cNvPr id="370" name="楕円 369"/>
        <xdr:cNvSpPr/>
      </xdr:nvSpPr>
      <xdr:spPr>
        <a:xfrm>
          <a:off x="10426700" y="99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155649</xdr:rowOff>
    </xdr:from>
    <xdr:ext cx="534377" cy="259045"/>
    <xdr:sp macro="" textlink="">
      <xdr:nvSpPr>
        <xdr:cNvPr id="371" name="普通建設事業費該当値テキスト"/>
        <xdr:cNvSpPr txBox="1"/>
      </xdr:nvSpPr>
      <xdr:spPr>
        <a:xfrm>
          <a:off x="10528300" y="992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132069</xdr:rowOff>
    </xdr:from>
    <xdr:to>
      <xdr:col>50</xdr:col>
      <xdr:colOff>165100</xdr:colOff>
      <xdr:row>58</xdr:row>
      <xdr:rowOff>62219</xdr:rowOff>
    </xdr:to>
    <xdr:sp macro="" textlink="">
      <xdr:nvSpPr>
        <xdr:cNvPr id="372" name="楕円 371"/>
        <xdr:cNvSpPr/>
      </xdr:nvSpPr>
      <xdr:spPr>
        <a:xfrm>
          <a:off x="9588500" y="99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53346</xdr:rowOff>
    </xdr:from>
    <xdr:ext cx="599010" cy="259045"/>
    <xdr:sp macro="" textlink="">
      <xdr:nvSpPr>
        <xdr:cNvPr id="373" name="テキスト ボックス 372"/>
        <xdr:cNvSpPr txBox="1"/>
      </xdr:nvSpPr>
      <xdr:spPr>
        <a:xfrm>
          <a:off x="9339795" y="999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82682</xdr:rowOff>
    </xdr:from>
    <xdr:to>
      <xdr:col>46</xdr:col>
      <xdr:colOff>38100</xdr:colOff>
      <xdr:row>58</xdr:row>
      <xdr:rowOff>12832</xdr:rowOff>
    </xdr:to>
    <xdr:sp macro="" textlink="">
      <xdr:nvSpPr>
        <xdr:cNvPr id="374" name="楕円 373"/>
        <xdr:cNvSpPr/>
      </xdr:nvSpPr>
      <xdr:spPr>
        <a:xfrm>
          <a:off x="8699500" y="98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29359</xdr:rowOff>
    </xdr:from>
    <xdr:ext cx="599010" cy="259045"/>
    <xdr:sp macro="" textlink="">
      <xdr:nvSpPr>
        <xdr:cNvPr id="375" name="テキスト ボックス 374"/>
        <xdr:cNvSpPr txBox="1"/>
      </xdr:nvSpPr>
      <xdr:spPr>
        <a:xfrm>
          <a:off x="8450795" y="963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129158</xdr:rowOff>
    </xdr:from>
    <xdr:to>
      <xdr:col>41</xdr:col>
      <xdr:colOff>101600</xdr:colOff>
      <xdr:row>58</xdr:row>
      <xdr:rowOff>59308</xdr:rowOff>
    </xdr:to>
    <xdr:sp macro="" textlink="">
      <xdr:nvSpPr>
        <xdr:cNvPr id="376" name="楕円 375"/>
        <xdr:cNvSpPr/>
      </xdr:nvSpPr>
      <xdr:spPr>
        <a:xfrm>
          <a:off x="7810500" y="99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50435</xdr:rowOff>
    </xdr:from>
    <xdr:ext cx="599010" cy="259045"/>
    <xdr:sp macro="" textlink="">
      <xdr:nvSpPr>
        <xdr:cNvPr id="377" name="テキスト ボックス 376"/>
        <xdr:cNvSpPr txBox="1"/>
      </xdr:nvSpPr>
      <xdr:spPr>
        <a:xfrm>
          <a:off x="7561795" y="999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8128</xdr:rowOff>
    </xdr:from>
    <xdr:to>
      <xdr:col>36</xdr:col>
      <xdr:colOff>165100</xdr:colOff>
      <xdr:row>58</xdr:row>
      <xdr:rowOff>109728</xdr:rowOff>
    </xdr:to>
    <xdr:sp macro="" textlink="">
      <xdr:nvSpPr>
        <xdr:cNvPr id="378" name="楕円 377"/>
        <xdr:cNvSpPr/>
      </xdr:nvSpPr>
      <xdr:spPr>
        <a:xfrm>
          <a:off x="6921500" y="995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100855</xdr:rowOff>
    </xdr:from>
    <xdr:ext cx="534377" cy="259045"/>
    <xdr:sp macro="" textlink="">
      <xdr:nvSpPr>
        <xdr:cNvPr id="379" name="テキスト ボックス 378"/>
        <xdr:cNvSpPr txBox="1"/>
      </xdr:nvSpPr>
      <xdr:spPr>
        <a:xfrm>
          <a:off x="6705111" y="100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127127</xdr:rowOff>
    </xdr:from>
    <xdr:to>
      <xdr:col>55</xdr:col>
      <xdr:colOff>0</xdr:colOff>
      <xdr:row>79</xdr:row>
      <xdr:rowOff>24623</xdr:rowOff>
    </xdr:to>
    <xdr:cxnSp macro="">
      <xdr:nvCxnSpPr>
        <xdr:cNvPr id="408" name="直線コネクタ 407"/>
        <xdr:cNvCxnSpPr/>
      </xdr:nvCxnSpPr>
      <xdr:spPr>
        <a:xfrm>
          <a:off x="9639300" y="13500227"/>
          <a:ext cx="8382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26924</xdr:rowOff>
    </xdr:from>
    <xdr:to>
      <xdr:col>50</xdr:col>
      <xdr:colOff>114300</xdr:colOff>
      <xdr:row>78</xdr:row>
      <xdr:rowOff>127127</xdr:rowOff>
    </xdr:to>
    <xdr:cxnSp macro="">
      <xdr:nvCxnSpPr>
        <xdr:cNvPr id="411" name="直線コネクタ 410"/>
        <xdr:cNvCxnSpPr/>
      </xdr:nvCxnSpPr>
      <xdr:spPr>
        <a:xfrm>
          <a:off x="8750300" y="13400024"/>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26924</xdr:rowOff>
    </xdr:from>
    <xdr:to>
      <xdr:col>45</xdr:col>
      <xdr:colOff>177800</xdr:colOff>
      <xdr:row>78</xdr:row>
      <xdr:rowOff>137037</xdr:rowOff>
    </xdr:to>
    <xdr:cxnSp macro="">
      <xdr:nvCxnSpPr>
        <xdr:cNvPr id="414" name="直線コネクタ 413"/>
        <xdr:cNvCxnSpPr/>
      </xdr:nvCxnSpPr>
      <xdr:spPr>
        <a:xfrm flipV="1">
          <a:off x="7861300" y="13400024"/>
          <a:ext cx="889000" cy="1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145273</xdr:rowOff>
    </xdr:from>
    <xdr:to>
      <xdr:col>55</xdr:col>
      <xdr:colOff>50800</xdr:colOff>
      <xdr:row>79</xdr:row>
      <xdr:rowOff>75423</xdr:rowOff>
    </xdr:to>
    <xdr:sp macro="" textlink="">
      <xdr:nvSpPr>
        <xdr:cNvPr id="424" name="楕円 423"/>
        <xdr:cNvSpPr/>
      </xdr:nvSpPr>
      <xdr:spPr>
        <a:xfrm>
          <a:off x="10426700" y="1351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60200</xdr:rowOff>
    </xdr:from>
    <xdr:ext cx="469744" cy="259045"/>
    <xdr:sp macro="" textlink="">
      <xdr:nvSpPr>
        <xdr:cNvPr id="425" name="普通建設事業費 （ うち新規整備　）該当値テキスト"/>
        <xdr:cNvSpPr txBox="1"/>
      </xdr:nvSpPr>
      <xdr:spPr>
        <a:xfrm>
          <a:off x="10528300" y="134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76327</xdr:rowOff>
    </xdr:from>
    <xdr:to>
      <xdr:col>50</xdr:col>
      <xdr:colOff>165100</xdr:colOff>
      <xdr:row>79</xdr:row>
      <xdr:rowOff>6477</xdr:rowOff>
    </xdr:to>
    <xdr:sp macro="" textlink="">
      <xdr:nvSpPr>
        <xdr:cNvPr id="426" name="楕円 425"/>
        <xdr:cNvSpPr/>
      </xdr:nvSpPr>
      <xdr:spPr>
        <a:xfrm>
          <a:off x="9588500" y="134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169054</xdr:rowOff>
    </xdr:from>
    <xdr:ext cx="534377" cy="259045"/>
    <xdr:sp macro="" textlink="">
      <xdr:nvSpPr>
        <xdr:cNvPr id="427" name="テキスト ボックス 426"/>
        <xdr:cNvSpPr txBox="1"/>
      </xdr:nvSpPr>
      <xdr:spPr>
        <a:xfrm>
          <a:off x="9372111" y="135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147574</xdr:rowOff>
    </xdr:from>
    <xdr:to>
      <xdr:col>46</xdr:col>
      <xdr:colOff>38100</xdr:colOff>
      <xdr:row>78</xdr:row>
      <xdr:rowOff>77724</xdr:rowOff>
    </xdr:to>
    <xdr:sp macro="" textlink="">
      <xdr:nvSpPr>
        <xdr:cNvPr id="428" name="楕円 427"/>
        <xdr:cNvSpPr/>
      </xdr:nvSpPr>
      <xdr:spPr>
        <a:xfrm>
          <a:off x="8699500" y="133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68851</xdr:rowOff>
    </xdr:from>
    <xdr:ext cx="534377" cy="259045"/>
    <xdr:sp macro="" textlink="">
      <xdr:nvSpPr>
        <xdr:cNvPr id="429" name="テキスト ボックス 428"/>
        <xdr:cNvSpPr txBox="1"/>
      </xdr:nvSpPr>
      <xdr:spPr>
        <a:xfrm>
          <a:off x="8483111" y="1344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86237</xdr:rowOff>
    </xdr:from>
    <xdr:to>
      <xdr:col>41</xdr:col>
      <xdr:colOff>101600</xdr:colOff>
      <xdr:row>79</xdr:row>
      <xdr:rowOff>16387</xdr:rowOff>
    </xdr:to>
    <xdr:sp macro="" textlink="">
      <xdr:nvSpPr>
        <xdr:cNvPr id="430" name="楕円 429"/>
        <xdr:cNvSpPr/>
      </xdr:nvSpPr>
      <xdr:spPr>
        <a:xfrm>
          <a:off x="7810500" y="1345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7514</xdr:rowOff>
    </xdr:from>
    <xdr:ext cx="534377" cy="259045"/>
    <xdr:sp macro="" textlink="">
      <xdr:nvSpPr>
        <xdr:cNvPr id="431" name="テキスト ボックス 430"/>
        <xdr:cNvSpPr txBox="1"/>
      </xdr:nvSpPr>
      <xdr:spPr>
        <a:xfrm>
          <a:off x="7594111" y="1355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103222</xdr:rowOff>
    </xdr:from>
    <xdr:to>
      <xdr:col>55</xdr:col>
      <xdr:colOff>0</xdr:colOff>
      <xdr:row>95</xdr:row>
      <xdr:rowOff>122213</xdr:rowOff>
    </xdr:to>
    <xdr:cxnSp macro="">
      <xdr:nvCxnSpPr>
        <xdr:cNvPr id="456" name="直線コネクタ 455"/>
        <xdr:cNvCxnSpPr/>
      </xdr:nvCxnSpPr>
      <xdr:spPr>
        <a:xfrm flipV="1">
          <a:off x="9639300" y="16390972"/>
          <a:ext cx="8382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68452</xdr:rowOff>
    </xdr:from>
    <xdr:to>
      <xdr:col>50</xdr:col>
      <xdr:colOff>114300</xdr:colOff>
      <xdr:row>95</xdr:row>
      <xdr:rowOff>122213</xdr:rowOff>
    </xdr:to>
    <xdr:cxnSp macro="">
      <xdr:nvCxnSpPr>
        <xdr:cNvPr id="459" name="直線コネクタ 458"/>
        <xdr:cNvCxnSpPr/>
      </xdr:nvCxnSpPr>
      <xdr:spPr>
        <a:xfrm>
          <a:off x="8750300" y="16356202"/>
          <a:ext cx="889000" cy="5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36584</xdr:rowOff>
    </xdr:from>
    <xdr:to>
      <xdr:col>45</xdr:col>
      <xdr:colOff>177800</xdr:colOff>
      <xdr:row>95</xdr:row>
      <xdr:rowOff>68452</xdr:rowOff>
    </xdr:to>
    <xdr:cxnSp macro="">
      <xdr:nvCxnSpPr>
        <xdr:cNvPr id="462" name="直線コネクタ 461"/>
        <xdr:cNvCxnSpPr/>
      </xdr:nvCxnSpPr>
      <xdr:spPr>
        <a:xfrm>
          <a:off x="7861300" y="16324334"/>
          <a:ext cx="889000" cy="3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52422</xdr:rowOff>
    </xdr:from>
    <xdr:to>
      <xdr:col>55</xdr:col>
      <xdr:colOff>50800</xdr:colOff>
      <xdr:row>95</xdr:row>
      <xdr:rowOff>154022</xdr:rowOff>
    </xdr:to>
    <xdr:sp macro="" textlink="">
      <xdr:nvSpPr>
        <xdr:cNvPr id="472" name="楕円 471"/>
        <xdr:cNvSpPr/>
      </xdr:nvSpPr>
      <xdr:spPr>
        <a:xfrm>
          <a:off x="10426700" y="163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75299</xdr:rowOff>
    </xdr:from>
    <xdr:ext cx="534377" cy="259045"/>
    <xdr:sp macro="" textlink="">
      <xdr:nvSpPr>
        <xdr:cNvPr id="473" name="普通建設事業費 （ うち更新整備　）該当値テキスト"/>
        <xdr:cNvSpPr txBox="1"/>
      </xdr:nvSpPr>
      <xdr:spPr>
        <a:xfrm>
          <a:off x="10528300" y="161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71413</xdr:rowOff>
    </xdr:from>
    <xdr:to>
      <xdr:col>50</xdr:col>
      <xdr:colOff>165100</xdr:colOff>
      <xdr:row>96</xdr:row>
      <xdr:rowOff>1563</xdr:rowOff>
    </xdr:to>
    <xdr:sp macro="" textlink="">
      <xdr:nvSpPr>
        <xdr:cNvPr id="474" name="楕円 473"/>
        <xdr:cNvSpPr/>
      </xdr:nvSpPr>
      <xdr:spPr>
        <a:xfrm>
          <a:off x="9588500" y="163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18090</xdr:rowOff>
    </xdr:from>
    <xdr:ext cx="534377" cy="259045"/>
    <xdr:sp macro="" textlink="">
      <xdr:nvSpPr>
        <xdr:cNvPr id="475" name="テキスト ボックス 474"/>
        <xdr:cNvSpPr txBox="1"/>
      </xdr:nvSpPr>
      <xdr:spPr>
        <a:xfrm>
          <a:off x="9372111" y="161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17652</xdr:rowOff>
    </xdr:from>
    <xdr:to>
      <xdr:col>46</xdr:col>
      <xdr:colOff>38100</xdr:colOff>
      <xdr:row>95</xdr:row>
      <xdr:rowOff>119252</xdr:rowOff>
    </xdr:to>
    <xdr:sp macro="" textlink="">
      <xdr:nvSpPr>
        <xdr:cNvPr id="476" name="楕円 475"/>
        <xdr:cNvSpPr/>
      </xdr:nvSpPr>
      <xdr:spPr>
        <a:xfrm>
          <a:off x="8699500" y="163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135779</xdr:rowOff>
    </xdr:from>
    <xdr:ext cx="534377" cy="259045"/>
    <xdr:sp macro="" textlink="">
      <xdr:nvSpPr>
        <xdr:cNvPr id="477" name="テキスト ボックス 476"/>
        <xdr:cNvSpPr txBox="1"/>
      </xdr:nvSpPr>
      <xdr:spPr>
        <a:xfrm>
          <a:off x="8483111" y="160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157234</xdr:rowOff>
    </xdr:from>
    <xdr:to>
      <xdr:col>41</xdr:col>
      <xdr:colOff>101600</xdr:colOff>
      <xdr:row>95</xdr:row>
      <xdr:rowOff>87384</xdr:rowOff>
    </xdr:to>
    <xdr:sp macro="" textlink="">
      <xdr:nvSpPr>
        <xdr:cNvPr id="478" name="楕円 477"/>
        <xdr:cNvSpPr/>
      </xdr:nvSpPr>
      <xdr:spPr>
        <a:xfrm>
          <a:off x="7810500" y="162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103911</xdr:rowOff>
    </xdr:from>
    <xdr:ext cx="534377" cy="259045"/>
    <xdr:sp macro="" textlink="">
      <xdr:nvSpPr>
        <xdr:cNvPr id="479" name="テキスト ボックス 478"/>
        <xdr:cNvSpPr txBox="1"/>
      </xdr:nvSpPr>
      <xdr:spPr>
        <a:xfrm>
          <a:off x="7594111" y="160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29108</xdr:rowOff>
    </xdr:from>
    <xdr:to>
      <xdr:col>85</xdr:col>
      <xdr:colOff>127000</xdr:colOff>
      <xdr:row>39</xdr:row>
      <xdr:rowOff>44450</xdr:rowOff>
    </xdr:to>
    <xdr:cxnSp macro="">
      <xdr:nvCxnSpPr>
        <xdr:cNvPr id="508" name="直線コネクタ 507"/>
        <xdr:cNvCxnSpPr/>
      </xdr:nvCxnSpPr>
      <xdr:spPr>
        <a:xfrm flipV="1">
          <a:off x="15481300" y="6715658"/>
          <a:ext cx="8382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42139</xdr:rowOff>
    </xdr:from>
    <xdr:to>
      <xdr:col>76</xdr:col>
      <xdr:colOff>114300</xdr:colOff>
      <xdr:row>39</xdr:row>
      <xdr:rowOff>44450</xdr:rowOff>
    </xdr:to>
    <xdr:cxnSp macro="">
      <xdr:nvCxnSpPr>
        <xdr:cNvPr id="514" name="直線コネクタ 513"/>
        <xdr:cNvCxnSpPr/>
      </xdr:nvCxnSpPr>
      <xdr:spPr>
        <a:xfrm>
          <a:off x="13703300" y="6728689"/>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39116</xdr:rowOff>
    </xdr:from>
    <xdr:to>
      <xdr:col>71</xdr:col>
      <xdr:colOff>177800</xdr:colOff>
      <xdr:row>39</xdr:row>
      <xdr:rowOff>42139</xdr:rowOff>
    </xdr:to>
    <xdr:cxnSp macro="">
      <xdr:nvCxnSpPr>
        <xdr:cNvPr id="517" name="直線コネクタ 516"/>
        <xdr:cNvCxnSpPr/>
      </xdr:nvCxnSpPr>
      <xdr:spPr>
        <a:xfrm>
          <a:off x="12814300" y="6725666"/>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149758</xdr:rowOff>
    </xdr:from>
    <xdr:to>
      <xdr:col>85</xdr:col>
      <xdr:colOff>177800</xdr:colOff>
      <xdr:row>39</xdr:row>
      <xdr:rowOff>79908</xdr:rowOff>
    </xdr:to>
    <xdr:sp macro="" textlink="">
      <xdr:nvSpPr>
        <xdr:cNvPr id="527" name="楕円 526"/>
        <xdr:cNvSpPr/>
      </xdr:nvSpPr>
      <xdr:spPr>
        <a:xfrm>
          <a:off x="16268700" y="66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64685</xdr:rowOff>
    </xdr:from>
    <xdr:ext cx="469744" cy="259045"/>
    <xdr:sp macro="" textlink="">
      <xdr:nvSpPr>
        <xdr:cNvPr id="528" name="災害復旧事業費該当値テキスト"/>
        <xdr:cNvSpPr txBox="1"/>
      </xdr:nvSpPr>
      <xdr:spPr>
        <a:xfrm>
          <a:off x="16370300" y="65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162789</xdr:rowOff>
    </xdr:from>
    <xdr:to>
      <xdr:col>72</xdr:col>
      <xdr:colOff>38100</xdr:colOff>
      <xdr:row>39</xdr:row>
      <xdr:rowOff>92939</xdr:rowOff>
    </xdr:to>
    <xdr:sp macro="" textlink="">
      <xdr:nvSpPr>
        <xdr:cNvPr id="533" name="楕円 532"/>
        <xdr:cNvSpPr/>
      </xdr:nvSpPr>
      <xdr:spPr>
        <a:xfrm>
          <a:off x="13652500" y="66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84066</xdr:rowOff>
    </xdr:from>
    <xdr:ext cx="378565" cy="259045"/>
    <xdr:sp macro="" textlink="">
      <xdr:nvSpPr>
        <xdr:cNvPr id="534" name="テキスト ボックス 533"/>
        <xdr:cNvSpPr txBox="1"/>
      </xdr:nvSpPr>
      <xdr:spPr>
        <a:xfrm>
          <a:off x="13514017" y="6770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159766</xdr:rowOff>
    </xdr:from>
    <xdr:to>
      <xdr:col>67</xdr:col>
      <xdr:colOff>101600</xdr:colOff>
      <xdr:row>39</xdr:row>
      <xdr:rowOff>89916</xdr:rowOff>
    </xdr:to>
    <xdr:sp macro="" textlink="">
      <xdr:nvSpPr>
        <xdr:cNvPr id="535" name="楕円 534"/>
        <xdr:cNvSpPr/>
      </xdr:nvSpPr>
      <xdr:spPr>
        <a:xfrm>
          <a:off x="12763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81043</xdr:rowOff>
    </xdr:from>
    <xdr:ext cx="378565" cy="259045"/>
    <xdr:sp macro="" textlink="">
      <xdr:nvSpPr>
        <xdr:cNvPr id="536" name="テキスト ボックス 535"/>
        <xdr:cNvSpPr txBox="1"/>
      </xdr:nvSpPr>
      <xdr:spPr>
        <a:xfrm>
          <a:off x="12625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115021</xdr:rowOff>
    </xdr:from>
    <xdr:to>
      <xdr:col>85</xdr:col>
      <xdr:colOff>127000</xdr:colOff>
      <xdr:row>77</xdr:row>
      <xdr:rowOff>135114</xdr:rowOff>
    </xdr:to>
    <xdr:cxnSp macro="">
      <xdr:nvCxnSpPr>
        <xdr:cNvPr id="612" name="直線コネクタ 611"/>
        <xdr:cNvCxnSpPr/>
      </xdr:nvCxnSpPr>
      <xdr:spPr>
        <a:xfrm flipV="1">
          <a:off x="15481300" y="13316671"/>
          <a:ext cx="8382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135114</xdr:rowOff>
    </xdr:from>
    <xdr:to>
      <xdr:col>81</xdr:col>
      <xdr:colOff>50800</xdr:colOff>
      <xdr:row>77</xdr:row>
      <xdr:rowOff>151505</xdr:rowOff>
    </xdr:to>
    <xdr:cxnSp macro="">
      <xdr:nvCxnSpPr>
        <xdr:cNvPr id="615" name="直線コネクタ 614"/>
        <xdr:cNvCxnSpPr/>
      </xdr:nvCxnSpPr>
      <xdr:spPr>
        <a:xfrm flipV="1">
          <a:off x="14592300" y="13336764"/>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135581</xdr:rowOff>
    </xdr:from>
    <xdr:to>
      <xdr:col>76</xdr:col>
      <xdr:colOff>114300</xdr:colOff>
      <xdr:row>77</xdr:row>
      <xdr:rowOff>151505</xdr:rowOff>
    </xdr:to>
    <xdr:cxnSp macro="">
      <xdr:nvCxnSpPr>
        <xdr:cNvPr id="618" name="直線コネクタ 617"/>
        <xdr:cNvCxnSpPr/>
      </xdr:nvCxnSpPr>
      <xdr:spPr>
        <a:xfrm>
          <a:off x="13703300" y="13337231"/>
          <a:ext cx="889000" cy="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126895</xdr:rowOff>
    </xdr:from>
    <xdr:to>
      <xdr:col>71</xdr:col>
      <xdr:colOff>177800</xdr:colOff>
      <xdr:row>77</xdr:row>
      <xdr:rowOff>135581</xdr:rowOff>
    </xdr:to>
    <xdr:cxnSp macro="">
      <xdr:nvCxnSpPr>
        <xdr:cNvPr id="621" name="直線コネクタ 620"/>
        <xdr:cNvCxnSpPr/>
      </xdr:nvCxnSpPr>
      <xdr:spPr>
        <a:xfrm>
          <a:off x="12814300" y="13328545"/>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64221</xdr:rowOff>
    </xdr:from>
    <xdr:to>
      <xdr:col>85</xdr:col>
      <xdr:colOff>177800</xdr:colOff>
      <xdr:row>77</xdr:row>
      <xdr:rowOff>165821</xdr:rowOff>
    </xdr:to>
    <xdr:sp macro="" textlink="">
      <xdr:nvSpPr>
        <xdr:cNvPr id="631" name="楕円 630"/>
        <xdr:cNvSpPr/>
      </xdr:nvSpPr>
      <xdr:spPr>
        <a:xfrm>
          <a:off x="16268700" y="132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42648</xdr:rowOff>
    </xdr:from>
    <xdr:ext cx="534377" cy="259045"/>
    <xdr:sp macro="" textlink="">
      <xdr:nvSpPr>
        <xdr:cNvPr id="632" name="公債費該当値テキスト"/>
        <xdr:cNvSpPr txBox="1"/>
      </xdr:nvSpPr>
      <xdr:spPr>
        <a:xfrm>
          <a:off x="16370300" y="1324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84314</xdr:rowOff>
    </xdr:from>
    <xdr:to>
      <xdr:col>81</xdr:col>
      <xdr:colOff>101600</xdr:colOff>
      <xdr:row>78</xdr:row>
      <xdr:rowOff>14464</xdr:rowOff>
    </xdr:to>
    <xdr:sp macro="" textlink="">
      <xdr:nvSpPr>
        <xdr:cNvPr id="633" name="楕円 632"/>
        <xdr:cNvSpPr/>
      </xdr:nvSpPr>
      <xdr:spPr>
        <a:xfrm>
          <a:off x="15430500" y="132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5591</xdr:rowOff>
    </xdr:from>
    <xdr:ext cx="534377" cy="259045"/>
    <xdr:sp macro="" textlink="">
      <xdr:nvSpPr>
        <xdr:cNvPr id="634" name="テキスト ボックス 633"/>
        <xdr:cNvSpPr txBox="1"/>
      </xdr:nvSpPr>
      <xdr:spPr>
        <a:xfrm>
          <a:off x="15214111" y="133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100705</xdr:rowOff>
    </xdr:from>
    <xdr:to>
      <xdr:col>76</xdr:col>
      <xdr:colOff>165100</xdr:colOff>
      <xdr:row>78</xdr:row>
      <xdr:rowOff>30855</xdr:rowOff>
    </xdr:to>
    <xdr:sp macro="" textlink="">
      <xdr:nvSpPr>
        <xdr:cNvPr id="635" name="楕円 634"/>
        <xdr:cNvSpPr/>
      </xdr:nvSpPr>
      <xdr:spPr>
        <a:xfrm>
          <a:off x="14541500" y="13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21982</xdr:rowOff>
    </xdr:from>
    <xdr:ext cx="534377" cy="259045"/>
    <xdr:sp macro="" textlink="">
      <xdr:nvSpPr>
        <xdr:cNvPr id="636" name="テキスト ボックス 635"/>
        <xdr:cNvSpPr txBox="1"/>
      </xdr:nvSpPr>
      <xdr:spPr>
        <a:xfrm>
          <a:off x="14325111" y="133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84781</xdr:rowOff>
    </xdr:from>
    <xdr:to>
      <xdr:col>72</xdr:col>
      <xdr:colOff>38100</xdr:colOff>
      <xdr:row>78</xdr:row>
      <xdr:rowOff>14931</xdr:rowOff>
    </xdr:to>
    <xdr:sp macro="" textlink="">
      <xdr:nvSpPr>
        <xdr:cNvPr id="637" name="楕円 636"/>
        <xdr:cNvSpPr/>
      </xdr:nvSpPr>
      <xdr:spPr>
        <a:xfrm>
          <a:off x="13652500" y="132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6058</xdr:rowOff>
    </xdr:from>
    <xdr:ext cx="534377" cy="259045"/>
    <xdr:sp macro="" textlink="">
      <xdr:nvSpPr>
        <xdr:cNvPr id="638" name="テキスト ボックス 637"/>
        <xdr:cNvSpPr txBox="1"/>
      </xdr:nvSpPr>
      <xdr:spPr>
        <a:xfrm>
          <a:off x="13436111" y="133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76095</xdr:rowOff>
    </xdr:from>
    <xdr:to>
      <xdr:col>67</xdr:col>
      <xdr:colOff>101600</xdr:colOff>
      <xdr:row>78</xdr:row>
      <xdr:rowOff>6245</xdr:rowOff>
    </xdr:to>
    <xdr:sp macro="" textlink="">
      <xdr:nvSpPr>
        <xdr:cNvPr id="639" name="楕円 638"/>
        <xdr:cNvSpPr/>
      </xdr:nvSpPr>
      <xdr:spPr>
        <a:xfrm>
          <a:off x="12763500" y="132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168822</xdr:rowOff>
    </xdr:from>
    <xdr:ext cx="534377" cy="259045"/>
    <xdr:sp macro="" textlink="">
      <xdr:nvSpPr>
        <xdr:cNvPr id="640" name="テキスト ボックス 639"/>
        <xdr:cNvSpPr txBox="1"/>
      </xdr:nvSpPr>
      <xdr:spPr>
        <a:xfrm>
          <a:off x="12547111" y="1337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80792</xdr:rowOff>
    </xdr:from>
    <xdr:to>
      <xdr:col>85</xdr:col>
      <xdr:colOff>127000</xdr:colOff>
      <xdr:row>96</xdr:row>
      <xdr:rowOff>137832</xdr:rowOff>
    </xdr:to>
    <xdr:cxnSp macro="">
      <xdr:nvCxnSpPr>
        <xdr:cNvPr id="669" name="直線コネクタ 668"/>
        <xdr:cNvCxnSpPr/>
      </xdr:nvCxnSpPr>
      <xdr:spPr>
        <a:xfrm flipV="1">
          <a:off x="15481300" y="16539992"/>
          <a:ext cx="838200" cy="5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39816</xdr:rowOff>
    </xdr:from>
    <xdr:ext cx="534377" cy="259045"/>
    <xdr:sp macro="" textlink="">
      <xdr:nvSpPr>
        <xdr:cNvPr id="670" name="積立金平均値テキスト"/>
        <xdr:cNvSpPr txBox="1"/>
      </xdr:nvSpPr>
      <xdr:spPr>
        <a:xfrm>
          <a:off x="16370300" y="16841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137832</xdr:rowOff>
    </xdr:from>
    <xdr:to>
      <xdr:col>81</xdr:col>
      <xdr:colOff>50800</xdr:colOff>
      <xdr:row>97</xdr:row>
      <xdr:rowOff>74000</xdr:rowOff>
    </xdr:to>
    <xdr:cxnSp macro="">
      <xdr:nvCxnSpPr>
        <xdr:cNvPr id="672" name="直線コネクタ 671"/>
        <xdr:cNvCxnSpPr/>
      </xdr:nvCxnSpPr>
      <xdr:spPr>
        <a:xfrm flipV="1">
          <a:off x="14592300" y="16597032"/>
          <a:ext cx="889000" cy="10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4" name="テキスト ボックス 673"/>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74000</xdr:rowOff>
    </xdr:from>
    <xdr:to>
      <xdr:col>76</xdr:col>
      <xdr:colOff>114300</xdr:colOff>
      <xdr:row>98</xdr:row>
      <xdr:rowOff>83542</xdr:rowOff>
    </xdr:to>
    <xdr:cxnSp macro="">
      <xdr:nvCxnSpPr>
        <xdr:cNvPr id="675" name="直線コネクタ 674"/>
        <xdr:cNvCxnSpPr/>
      </xdr:nvCxnSpPr>
      <xdr:spPr>
        <a:xfrm flipV="1">
          <a:off x="13703300" y="16704650"/>
          <a:ext cx="889000" cy="18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83542</xdr:rowOff>
    </xdr:from>
    <xdr:to>
      <xdr:col>71</xdr:col>
      <xdr:colOff>177800</xdr:colOff>
      <xdr:row>98</xdr:row>
      <xdr:rowOff>150792</xdr:rowOff>
    </xdr:to>
    <xdr:cxnSp macro="">
      <xdr:nvCxnSpPr>
        <xdr:cNvPr id="678" name="直線コネクタ 677"/>
        <xdr:cNvCxnSpPr/>
      </xdr:nvCxnSpPr>
      <xdr:spPr>
        <a:xfrm flipV="1">
          <a:off x="12814300" y="16885642"/>
          <a:ext cx="889000" cy="6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29992</xdr:rowOff>
    </xdr:from>
    <xdr:to>
      <xdr:col>85</xdr:col>
      <xdr:colOff>177800</xdr:colOff>
      <xdr:row>96</xdr:row>
      <xdr:rowOff>131592</xdr:rowOff>
    </xdr:to>
    <xdr:sp macro="" textlink="">
      <xdr:nvSpPr>
        <xdr:cNvPr id="688" name="楕円 687"/>
        <xdr:cNvSpPr/>
      </xdr:nvSpPr>
      <xdr:spPr>
        <a:xfrm>
          <a:off x="16268700" y="164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52869</xdr:rowOff>
    </xdr:from>
    <xdr:ext cx="599010" cy="259045"/>
    <xdr:sp macro="" textlink="">
      <xdr:nvSpPr>
        <xdr:cNvPr id="689" name="積立金該当値テキスト"/>
        <xdr:cNvSpPr txBox="1"/>
      </xdr:nvSpPr>
      <xdr:spPr>
        <a:xfrm>
          <a:off x="16370300" y="1634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87032</xdr:rowOff>
    </xdr:from>
    <xdr:to>
      <xdr:col>81</xdr:col>
      <xdr:colOff>101600</xdr:colOff>
      <xdr:row>97</xdr:row>
      <xdr:rowOff>17182</xdr:rowOff>
    </xdr:to>
    <xdr:sp macro="" textlink="">
      <xdr:nvSpPr>
        <xdr:cNvPr id="690" name="楕円 689"/>
        <xdr:cNvSpPr/>
      </xdr:nvSpPr>
      <xdr:spPr>
        <a:xfrm>
          <a:off x="15430500" y="165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33709</xdr:rowOff>
    </xdr:from>
    <xdr:ext cx="599010" cy="259045"/>
    <xdr:sp macro="" textlink="">
      <xdr:nvSpPr>
        <xdr:cNvPr id="691" name="テキスト ボックス 690"/>
        <xdr:cNvSpPr txBox="1"/>
      </xdr:nvSpPr>
      <xdr:spPr>
        <a:xfrm>
          <a:off x="15181795" y="1632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23200</xdr:rowOff>
    </xdr:from>
    <xdr:to>
      <xdr:col>76</xdr:col>
      <xdr:colOff>165100</xdr:colOff>
      <xdr:row>97</xdr:row>
      <xdr:rowOff>124800</xdr:rowOff>
    </xdr:to>
    <xdr:sp macro="" textlink="">
      <xdr:nvSpPr>
        <xdr:cNvPr id="692" name="楕円 691"/>
        <xdr:cNvSpPr/>
      </xdr:nvSpPr>
      <xdr:spPr>
        <a:xfrm>
          <a:off x="14541500" y="166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141327</xdr:rowOff>
    </xdr:from>
    <xdr:ext cx="599010" cy="259045"/>
    <xdr:sp macro="" textlink="">
      <xdr:nvSpPr>
        <xdr:cNvPr id="693" name="テキスト ボックス 692"/>
        <xdr:cNvSpPr txBox="1"/>
      </xdr:nvSpPr>
      <xdr:spPr>
        <a:xfrm>
          <a:off x="14292795" y="1642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32742</xdr:rowOff>
    </xdr:from>
    <xdr:to>
      <xdr:col>72</xdr:col>
      <xdr:colOff>38100</xdr:colOff>
      <xdr:row>98</xdr:row>
      <xdr:rowOff>134342</xdr:rowOff>
    </xdr:to>
    <xdr:sp macro="" textlink="">
      <xdr:nvSpPr>
        <xdr:cNvPr id="694" name="楕円 693"/>
        <xdr:cNvSpPr/>
      </xdr:nvSpPr>
      <xdr:spPr>
        <a:xfrm>
          <a:off x="13652500" y="168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125469</xdr:rowOff>
    </xdr:from>
    <xdr:ext cx="534377" cy="259045"/>
    <xdr:sp macro="" textlink="">
      <xdr:nvSpPr>
        <xdr:cNvPr id="695" name="テキスト ボックス 694"/>
        <xdr:cNvSpPr txBox="1"/>
      </xdr:nvSpPr>
      <xdr:spPr>
        <a:xfrm>
          <a:off x="13436111" y="169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99992</xdr:rowOff>
    </xdr:from>
    <xdr:to>
      <xdr:col>67</xdr:col>
      <xdr:colOff>101600</xdr:colOff>
      <xdr:row>99</xdr:row>
      <xdr:rowOff>30142</xdr:rowOff>
    </xdr:to>
    <xdr:sp macro="" textlink="">
      <xdr:nvSpPr>
        <xdr:cNvPr id="696" name="楕円 695"/>
        <xdr:cNvSpPr/>
      </xdr:nvSpPr>
      <xdr:spPr>
        <a:xfrm>
          <a:off x="12763500" y="169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21269</xdr:rowOff>
    </xdr:from>
    <xdr:ext cx="534377" cy="259045"/>
    <xdr:sp macro="" textlink="">
      <xdr:nvSpPr>
        <xdr:cNvPr id="697" name="テキスト ボックス 696"/>
        <xdr:cNvSpPr txBox="1"/>
      </xdr:nvSpPr>
      <xdr:spPr>
        <a:xfrm>
          <a:off x="12547111" y="169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106553</xdr:rowOff>
    </xdr:from>
    <xdr:to>
      <xdr:col>102</xdr:col>
      <xdr:colOff>114300</xdr:colOff>
      <xdr:row>38</xdr:row>
      <xdr:rowOff>139700</xdr:rowOff>
    </xdr:to>
    <xdr:cxnSp macro="">
      <xdr:nvCxnSpPr>
        <xdr:cNvPr id="733" name="直線コネクタ 732"/>
        <xdr:cNvCxnSpPr/>
      </xdr:nvCxnSpPr>
      <xdr:spPr>
        <a:xfrm>
          <a:off x="18656300" y="6621653"/>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55753</xdr:rowOff>
    </xdr:from>
    <xdr:to>
      <xdr:col>98</xdr:col>
      <xdr:colOff>38100</xdr:colOff>
      <xdr:row>38</xdr:row>
      <xdr:rowOff>157353</xdr:rowOff>
    </xdr:to>
    <xdr:sp macro="" textlink="">
      <xdr:nvSpPr>
        <xdr:cNvPr id="751" name="楕円 750"/>
        <xdr:cNvSpPr/>
      </xdr:nvSpPr>
      <xdr:spPr>
        <a:xfrm>
          <a:off x="18605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148480</xdr:rowOff>
    </xdr:from>
    <xdr:ext cx="378565" cy="259045"/>
    <xdr:sp macro="" textlink="">
      <xdr:nvSpPr>
        <xdr:cNvPr id="752" name="テキスト ボックス 751"/>
        <xdr:cNvSpPr txBox="1"/>
      </xdr:nvSpPr>
      <xdr:spPr>
        <a:xfrm>
          <a:off x="18467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74651</xdr:rowOff>
    </xdr:from>
    <xdr:to>
      <xdr:col>116</xdr:col>
      <xdr:colOff>63500</xdr:colOff>
      <xdr:row>77</xdr:row>
      <xdr:rowOff>101702</xdr:rowOff>
    </xdr:to>
    <xdr:cxnSp macro="">
      <xdr:nvCxnSpPr>
        <xdr:cNvPr id="837" name="直線コネクタ 836"/>
        <xdr:cNvCxnSpPr/>
      </xdr:nvCxnSpPr>
      <xdr:spPr>
        <a:xfrm>
          <a:off x="21323300" y="13276301"/>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71095</xdr:rowOff>
    </xdr:from>
    <xdr:to>
      <xdr:col>111</xdr:col>
      <xdr:colOff>177800</xdr:colOff>
      <xdr:row>77</xdr:row>
      <xdr:rowOff>74651</xdr:rowOff>
    </xdr:to>
    <xdr:cxnSp macro="">
      <xdr:nvCxnSpPr>
        <xdr:cNvPr id="840" name="直線コネクタ 839"/>
        <xdr:cNvCxnSpPr/>
      </xdr:nvCxnSpPr>
      <xdr:spPr>
        <a:xfrm>
          <a:off x="20434300" y="13272745"/>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71095</xdr:rowOff>
    </xdr:from>
    <xdr:to>
      <xdr:col>107</xdr:col>
      <xdr:colOff>50800</xdr:colOff>
      <xdr:row>77</xdr:row>
      <xdr:rowOff>145174</xdr:rowOff>
    </xdr:to>
    <xdr:cxnSp macro="">
      <xdr:nvCxnSpPr>
        <xdr:cNvPr id="843" name="直線コネクタ 842"/>
        <xdr:cNvCxnSpPr/>
      </xdr:nvCxnSpPr>
      <xdr:spPr>
        <a:xfrm flipV="1">
          <a:off x="19545300" y="13272745"/>
          <a:ext cx="88900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145174</xdr:rowOff>
    </xdr:from>
    <xdr:to>
      <xdr:col>102</xdr:col>
      <xdr:colOff>114300</xdr:colOff>
      <xdr:row>77</xdr:row>
      <xdr:rowOff>158026</xdr:rowOff>
    </xdr:to>
    <xdr:cxnSp macro="">
      <xdr:nvCxnSpPr>
        <xdr:cNvPr id="846" name="直線コネクタ 845"/>
        <xdr:cNvCxnSpPr/>
      </xdr:nvCxnSpPr>
      <xdr:spPr>
        <a:xfrm flipV="1">
          <a:off x="18656300" y="13346824"/>
          <a:ext cx="889000" cy="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50902</xdr:rowOff>
    </xdr:from>
    <xdr:to>
      <xdr:col>116</xdr:col>
      <xdr:colOff>114300</xdr:colOff>
      <xdr:row>77</xdr:row>
      <xdr:rowOff>152502</xdr:rowOff>
    </xdr:to>
    <xdr:sp macro="" textlink="">
      <xdr:nvSpPr>
        <xdr:cNvPr id="856" name="楕円 855"/>
        <xdr:cNvSpPr/>
      </xdr:nvSpPr>
      <xdr:spPr>
        <a:xfrm>
          <a:off x="22110700" y="132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29329</xdr:rowOff>
    </xdr:from>
    <xdr:ext cx="534377" cy="259045"/>
    <xdr:sp macro="" textlink="">
      <xdr:nvSpPr>
        <xdr:cNvPr id="857" name="繰出金該当値テキスト"/>
        <xdr:cNvSpPr txBox="1"/>
      </xdr:nvSpPr>
      <xdr:spPr>
        <a:xfrm>
          <a:off x="22212300" y="1323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23851</xdr:rowOff>
    </xdr:from>
    <xdr:to>
      <xdr:col>112</xdr:col>
      <xdr:colOff>38100</xdr:colOff>
      <xdr:row>77</xdr:row>
      <xdr:rowOff>125451</xdr:rowOff>
    </xdr:to>
    <xdr:sp macro="" textlink="">
      <xdr:nvSpPr>
        <xdr:cNvPr id="858" name="楕円 857"/>
        <xdr:cNvSpPr/>
      </xdr:nvSpPr>
      <xdr:spPr>
        <a:xfrm>
          <a:off x="21272500" y="132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116578</xdr:rowOff>
    </xdr:from>
    <xdr:ext cx="534377" cy="259045"/>
    <xdr:sp macro="" textlink="">
      <xdr:nvSpPr>
        <xdr:cNvPr id="859" name="テキスト ボックス 858"/>
        <xdr:cNvSpPr txBox="1"/>
      </xdr:nvSpPr>
      <xdr:spPr>
        <a:xfrm>
          <a:off x="21056111" y="133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20295</xdr:rowOff>
    </xdr:from>
    <xdr:to>
      <xdr:col>107</xdr:col>
      <xdr:colOff>101600</xdr:colOff>
      <xdr:row>77</xdr:row>
      <xdr:rowOff>121895</xdr:rowOff>
    </xdr:to>
    <xdr:sp macro="" textlink="">
      <xdr:nvSpPr>
        <xdr:cNvPr id="860" name="楕円 859"/>
        <xdr:cNvSpPr/>
      </xdr:nvSpPr>
      <xdr:spPr>
        <a:xfrm>
          <a:off x="20383500" y="132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113022</xdr:rowOff>
    </xdr:from>
    <xdr:ext cx="534377" cy="259045"/>
    <xdr:sp macro="" textlink="">
      <xdr:nvSpPr>
        <xdr:cNvPr id="861" name="テキスト ボックス 860"/>
        <xdr:cNvSpPr txBox="1"/>
      </xdr:nvSpPr>
      <xdr:spPr>
        <a:xfrm>
          <a:off x="20167111" y="1331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94374</xdr:rowOff>
    </xdr:from>
    <xdr:to>
      <xdr:col>102</xdr:col>
      <xdr:colOff>165100</xdr:colOff>
      <xdr:row>78</xdr:row>
      <xdr:rowOff>24524</xdr:rowOff>
    </xdr:to>
    <xdr:sp macro="" textlink="">
      <xdr:nvSpPr>
        <xdr:cNvPr id="862" name="楕円 861"/>
        <xdr:cNvSpPr/>
      </xdr:nvSpPr>
      <xdr:spPr>
        <a:xfrm>
          <a:off x="19494500" y="132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15651</xdr:rowOff>
    </xdr:from>
    <xdr:ext cx="534377" cy="259045"/>
    <xdr:sp macro="" textlink="">
      <xdr:nvSpPr>
        <xdr:cNvPr id="863" name="テキスト ボックス 862"/>
        <xdr:cNvSpPr txBox="1"/>
      </xdr:nvSpPr>
      <xdr:spPr>
        <a:xfrm>
          <a:off x="19278111" y="1338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107226</xdr:rowOff>
    </xdr:from>
    <xdr:to>
      <xdr:col>98</xdr:col>
      <xdr:colOff>38100</xdr:colOff>
      <xdr:row>78</xdr:row>
      <xdr:rowOff>37376</xdr:rowOff>
    </xdr:to>
    <xdr:sp macro="" textlink="">
      <xdr:nvSpPr>
        <xdr:cNvPr id="864" name="楕円 863"/>
        <xdr:cNvSpPr/>
      </xdr:nvSpPr>
      <xdr:spPr>
        <a:xfrm>
          <a:off x="18605500" y="133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28503</xdr:rowOff>
    </xdr:from>
    <xdr:ext cx="534377" cy="259045"/>
    <xdr:sp macro="" textlink="">
      <xdr:nvSpPr>
        <xdr:cNvPr id="865" name="テキスト ボックス 864"/>
        <xdr:cNvSpPr txBox="1"/>
      </xdr:nvSpPr>
      <xdr:spPr>
        <a:xfrm>
          <a:off x="18389111" y="134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歳出決算総額は住民一人あたり</a:t>
          </a:r>
          <a:r>
            <a:rPr kumimoji="1" lang="ja-JP" altLang="en-US" sz="1100">
              <a:solidFill>
                <a:schemeClr val="tx1"/>
              </a:solidFill>
              <a:effectLst/>
              <a:latin typeface="+mn-lt"/>
              <a:ea typeface="+mn-ea"/>
              <a:cs typeface="+mn-cs"/>
            </a:rPr>
            <a:t>９３２，５７１</a:t>
          </a:r>
          <a:r>
            <a:rPr kumimoji="1" lang="ja-JP" altLang="ja-JP" sz="1100">
              <a:solidFill>
                <a:schemeClr val="tx1"/>
              </a:solidFill>
              <a:effectLst/>
              <a:latin typeface="+mn-lt"/>
              <a:ea typeface="+mn-ea"/>
              <a:cs typeface="+mn-cs"/>
            </a:rPr>
            <a:t>円となっている。そのうち主なものとして、まず人件費については住民一人あたり</a:t>
          </a:r>
          <a:r>
            <a:rPr kumimoji="1" lang="ja-JP" altLang="en-US" sz="1100">
              <a:solidFill>
                <a:schemeClr val="tx1"/>
              </a:solidFill>
              <a:effectLst/>
              <a:latin typeface="+mn-lt"/>
              <a:ea typeface="+mn-ea"/>
              <a:cs typeface="+mn-cs"/>
            </a:rPr>
            <a:t>１２４，７４３</a:t>
          </a:r>
          <a:r>
            <a:rPr kumimoji="1" lang="ja-JP" altLang="ja-JP" sz="1100">
              <a:solidFill>
                <a:schemeClr val="tx1"/>
              </a:solidFill>
              <a:effectLst/>
              <a:latin typeface="+mn-lt"/>
              <a:ea typeface="+mn-ea"/>
              <a:cs typeface="+mn-cs"/>
            </a:rPr>
            <a:t>円となっており、類似団体平均より高い水準で推移している。これは草津町の主な産業が観光業であり年間３００万人を超える来客があるため、住民だけでなく、観光客受入のためのインフラ施設を町単独で維持・整備する必要があるためであり、特殊事情といえる。補助費については住民一人あたり</a:t>
          </a:r>
          <a:r>
            <a:rPr kumimoji="1" lang="ja-JP" altLang="en-US" sz="1100">
              <a:solidFill>
                <a:schemeClr val="tx1"/>
              </a:solidFill>
              <a:effectLst/>
              <a:latin typeface="+mn-lt"/>
              <a:ea typeface="+mn-ea"/>
              <a:cs typeface="+mn-cs"/>
            </a:rPr>
            <a:t>１８１，６４８</a:t>
          </a:r>
          <a:r>
            <a:rPr kumimoji="1" lang="ja-JP" altLang="ja-JP" sz="1100">
              <a:solidFill>
                <a:schemeClr val="tx1"/>
              </a:solidFill>
              <a:effectLst/>
              <a:latin typeface="+mn-lt"/>
              <a:ea typeface="+mn-ea"/>
              <a:cs typeface="+mn-cs"/>
            </a:rPr>
            <a:t>円となっており、前年の</a:t>
          </a:r>
          <a:r>
            <a:rPr kumimoji="1" lang="ja-JP" altLang="en-US" sz="1100">
              <a:solidFill>
                <a:schemeClr val="tx1"/>
              </a:solidFill>
              <a:effectLst/>
              <a:latin typeface="+mn-lt"/>
              <a:ea typeface="+mn-ea"/>
              <a:cs typeface="+mn-cs"/>
            </a:rPr>
            <a:t>１４９，７６１</a:t>
          </a:r>
          <a:r>
            <a:rPr kumimoji="1" lang="ja-JP" altLang="ja-JP" sz="1100">
              <a:solidFill>
                <a:schemeClr val="tx1"/>
              </a:solidFill>
              <a:effectLst/>
              <a:latin typeface="+mn-lt"/>
              <a:ea typeface="+mn-ea"/>
              <a:cs typeface="+mn-cs"/>
            </a:rPr>
            <a:t>円より大幅に増額となったが、その</a:t>
          </a:r>
          <a:r>
            <a:rPr kumimoji="1" lang="ja-JP" altLang="en-US" sz="1100">
              <a:solidFill>
                <a:schemeClr val="tx1"/>
              </a:solidFill>
              <a:effectLst/>
              <a:latin typeface="+mn-lt"/>
              <a:ea typeface="+mn-ea"/>
              <a:cs typeface="+mn-cs"/>
            </a:rPr>
            <a:t>理由としては、</a:t>
          </a:r>
          <a:r>
            <a:rPr kumimoji="1" lang="ja-JP" altLang="ja-JP" sz="1100">
              <a:solidFill>
                <a:schemeClr val="tx1"/>
              </a:solidFill>
              <a:effectLst/>
              <a:latin typeface="+mn-lt"/>
              <a:ea typeface="+mn-ea"/>
              <a:cs typeface="+mn-cs"/>
            </a:rPr>
            <a:t>ふるさと納税の寄附に対する返礼</a:t>
          </a:r>
          <a:r>
            <a:rPr kumimoji="1" lang="ja-JP" altLang="en-US" sz="1100">
              <a:solidFill>
                <a:schemeClr val="tx1"/>
              </a:solidFill>
              <a:effectLst/>
              <a:latin typeface="+mn-lt"/>
              <a:ea typeface="+mn-ea"/>
              <a:cs typeface="+mn-cs"/>
            </a:rPr>
            <a:t>が大きく増加したためである</a:t>
          </a:r>
          <a:r>
            <a:rPr kumimoji="1" lang="ja-JP" altLang="ja-JP" sz="1100">
              <a:solidFill>
                <a:schemeClr val="tx1"/>
              </a:solidFill>
              <a:effectLst/>
              <a:latin typeface="+mn-lt"/>
              <a:ea typeface="+mn-ea"/>
              <a:cs typeface="+mn-cs"/>
            </a:rPr>
            <a:t>。物件費についても住民一人あたり</a:t>
          </a:r>
          <a:r>
            <a:rPr kumimoji="1" lang="ja-JP" altLang="en-US" sz="1100">
              <a:solidFill>
                <a:schemeClr val="tx1"/>
              </a:solidFill>
              <a:effectLst/>
              <a:latin typeface="+mn-lt"/>
              <a:ea typeface="+mn-ea"/>
              <a:cs typeface="+mn-cs"/>
            </a:rPr>
            <a:t>１３１，８６０</a:t>
          </a:r>
          <a:r>
            <a:rPr kumimoji="1" lang="ja-JP" altLang="ja-JP" sz="1100">
              <a:solidFill>
                <a:schemeClr val="tx1"/>
              </a:solidFill>
              <a:effectLst/>
              <a:latin typeface="+mn-lt"/>
              <a:ea typeface="+mn-ea"/>
              <a:cs typeface="+mn-cs"/>
            </a:rPr>
            <a:t>円と類似団体平均を上回る水準で推移しているが、これも観光宣伝に関する経費が多くを占める観光地特有の事情によるものである。維持補修費については</a:t>
          </a:r>
          <a:r>
            <a:rPr kumimoji="1" lang="ja-JP" altLang="en-US" sz="1100">
              <a:solidFill>
                <a:schemeClr val="tx1"/>
              </a:solidFill>
              <a:effectLst/>
              <a:latin typeface="+mn-lt"/>
              <a:ea typeface="+mn-ea"/>
              <a:cs typeface="+mn-cs"/>
            </a:rPr>
            <a:t>、老朽化している施設の修繕等に多くの費用が掛かり、</a:t>
          </a:r>
          <a:r>
            <a:rPr kumimoji="1" lang="ja-JP" altLang="ja-JP" sz="1100">
              <a:solidFill>
                <a:schemeClr val="tx1"/>
              </a:solidFill>
              <a:effectLst/>
              <a:latin typeface="+mn-lt"/>
              <a:ea typeface="+mn-ea"/>
              <a:cs typeface="+mn-cs"/>
            </a:rPr>
            <a:t>住民一人あたり</a:t>
          </a:r>
          <a:r>
            <a:rPr kumimoji="1" lang="ja-JP" altLang="en-US" sz="1100">
              <a:solidFill>
                <a:schemeClr val="tx1"/>
              </a:solidFill>
              <a:effectLst/>
              <a:latin typeface="+mn-lt"/>
              <a:ea typeface="+mn-ea"/>
              <a:cs typeface="+mn-cs"/>
            </a:rPr>
            <a:t>２２，５０１</a:t>
          </a:r>
          <a:r>
            <a:rPr kumimoji="1" lang="ja-JP" altLang="ja-JP" sz="1100">
              <a:solidFill>
                <a:schemeClr val="tx1"/>
              </a:solidFill>
              <a:effectLst/>
              <a:latin typeface="+mn-lt"/>
              <a:ea typeface="+mn-ea"/>
              <a:cs typeface="+mn-cs"/>
            </a:rPr>
            <a:t>円</a:t>
          </a:r>
          <a:r>
            <a:rPr kumimoji="1" lang="ja-JP" altLang="en-US" sz="1100">
              <a:solidFill>
                <a:schemeClr val="tx1"/>
              </a:solidFill>
              <a:effectLst/>
              <a:latin typeface="+mn-lt"/>
              <a:ea typeface="+mn-ea"/>
              <a:cs typeface="+mn-cs"/>
            </a:rPr>
            <a:t>と</a:t>
          </a:r>
          <a:r>
            <a:rPr kumimoji="1" lang="ja-JP" altLang="ja-JP" sz="1100">
              <a:solidFill>
                <a:schemeClr val="tx1"/>
              </a:solidFill>
              <a:effectLst/>
              <a:latin typeface="+mn-lt"/>
              <a:ea typeface="+mn-ea"/>
              <a:cs typeface="+mn-cs"/>
            </a:rPr>
            <a:t>前年度より</a:t>
          </a:r>
          <a:r>
            <a:rPr kumimoji="1" lang="ja-JP" altLang="en-US" sz="1100">
              <a:solidFill>
                <a:schemeClr val="tx1"/>
              </a:solidFill>
              <a:effectLst/>
              <a:latin typeface="+mn-lt"/>
              <a:ea typeface="+mn-ea"/>
              <a:cs typeface="+mn-cs"/>
            </a:rPr>
            <a:t>大きく</a:t>
          </a:r>
          <a:r>
            <a:rPr kumimoji="1" lang="ja-JP" altLang="ja-JP" sz="1100">
              <a:solidFill>
                <a:schemeClr val="tx1"/>
              </a:solidFill>
              <a:effectLst/>
              <a:latin typeface="+mn-lt"/>
              <a:ea typeface="+mn-ea"/>
              <a:cs typeface="+mn-cs"/>
            </a:rPr>
            <a:t>増加</a:t>
          </a:r>
          <a:r>
            <a:rPr kumimoji="1" lang="ja-JP" altLang="en-US" sz="1100">
              <a:solidFill>
                <a:schemeClr val="tx1"/>
              </a:solidFill>
              <a:effectLst/>
              <a:latin typeface="+mn-lt"/>
              <a:ea typeface="+mn-ea"/>
              <a:cs typeface="+mn-cs"/>
            </a:rPr>
            <a:t>した。</a:t>
          </a:r>
          <a:r>
            <a:rPr kumimoji="1" lang="ja-JP" altLang="ja-JP" sz="1100">
              <a:solidFill>
                <a:schemeClr val="tx1"/>
              </a:solidFill>
              <a:effectLst/>
              <a:latin typeface="+mn-lt"/>
              <a:ea typeface="+mn-ea"/>
              <a:cs typeface="+mn-cs"/>
            </a:rPr>
            <a:t>積立金については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住民一人あたり</a:t>
          </a:r>
          <a:r>
            <a:rPr kumimoji="1" lang="ja-JP" altLang="en-US" sz="1100">
              <a:solidFill>
                <a:schemeClr val="tx1"/>
              </a:solidFill>
              <a:effectLst/>
              <a:latin typeface="+mn-lt"/>
              <a:ea typeface="+mn-ea"/>
              <a:cs typeface="+mn-cs"/>
            </a:rPr>
            <a:t>２５０，９２３</a:t>
          </a:r>
          <a:r>
            <a:rPr kumimoji="1" lang="ja-JP" altLang="ja-JP" sz="1100">
              <a:solidFill>
                <a:schemeClr val="tx1"/>
              </a:solidFill>
              <a:effectLst/>
              <a:latin typeface="+mn-lt"/>
              <a:ea typeface="+mn-ea"/>
              <a:cs typeface="+mn-cs"/>
            </a:rPr>
            <a:t>円となり類似団体平均を大きく上回る結果となった。ふるさと納税による寄附金を一度すべて基金に積み立てるためである。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6,498
6,273
49.75
6,283,749
6,059,848
190,319
2,353,593
3,666,535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37465</xdr:rowOff>
    </xdr:from>
    <xdr:to>
      <xdr:col>24</xdr:col>
      <xdr:colOff>63500</xdr:colOff>
      <xdr:row>35</xdr:row>
      <xdr:rowOff>44196</xdr:rowOff>
    </xdr:to>
    <xdr:cxnSp macro="">
      <xdr:nvCxnSpPr>
        <xdr:cNvPr id="61" name="直線コネクタ 60"/>
        <xdr:cNvCxnSpPr/>
      </xdr:nvCxnSpPr>
      <xdr:spPr>
        <a:xfrm flipV="1">
          <a:off x="3797300" y="6038215"/>
          <a:ext cx="8382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103886</xdr:rowOff>
    </xdr:from>
    <xdr:to>
      <xdr:col>19</xdr:col>
      <xdr:colOff>177800</xdr:colOff>
      <xdr:row>35</xdr:row>
      <xdr:rowOff>44196</xdr:rowOff>
    </xdr:to>
    <xdr:cxnSp macro="">
      <xdr:nvCxnSpPr>
        <xdr:cNvPr id="64" name="直線コネクタ 63"/>
        <xdr:cNvCxnSpPr/>
      </xdr:nvCxnSpPr>
      <xdr:spPr>
        <a:xfrm>
          <a:off x="2908300" y="5933186"/>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103886</xdr:rowOff>
    </xdr:from>
    <xdr:to>
      <xdr:col>15</xdr:col>
      <xdr:colOff>50800</xdr:colOff>
      <xdr:row>35</xdr:row>
      <xdr:rowOff>7112</xdr:rowOff>
    </xdr:to>
    <xdr:cxnSp macro="">
      <xdr:nvCxnSpPr>
        <xdr:cNvPr id="67" name="直線コネクタ 66"/>
        <xdr:cNvCxnSpPr/>
      </xdr:nvCxnSpPr>
      <xdr:spPr>
        <a:xfrm flipV="1">
          <a:off x="2019300" y="5933186"/>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7112</xdr:rowOff>
    </xdr:from>
    <xdr:to>
      <xdr:col>10</xdr:col>
      <xdr:colOff>114300</xdr:colOff>
      <xdr:row>35</xdr:row>
      <xdr:rowOff>134493</xdr:rowOff>
    </xdr:to>
    <xdr:cxnSp macro="">
      <xdr:nvCxnSpPr>
        <xdr:cNvPr id="70" name="直線コネクタ 69"/>
        <xdr:cNvCxnSpPr/>
      </xdr:nvCxnSpPr>
      <xdr:spPr>
        <a:xfrm flipV="1">
          <a:off x="1130300" y="6007862"/>
          <a:ext cx="889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158115</xdr:rowOff>
    </xdr:from>
    <xdr:to>
      <xdr:col>24</xdr:col>
      <xdr:colOff>114300</xdr:colOff>
      <xdr:row>35</xdr:row>
      <xdr:rowOff>88265</xdr:rowOff>
    </xdr:to>
    <xdr:sp macro="" textlink="">
      <xdr:nvSpPr>
        <xdr:cNvPr id="80" name="楕円 79"/>
        <xdr:cNvSpPr/>
      </xdr:nvSpPr>
      <xdr:spPr>
        <a:xfrm>
          <a:off x="4584700" y="59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9542</xdr:rowOff>
    </xdr:from>
    <xdr:ext cx="534377" cy="259045"/>
    <xdr:sp macro="" textlink="">
      <xdr:nvSpPr>
        <xdr:cNvPr id="81" name="議会費該当値テキスト"/>
        <xdr:cNvSpPr txBox="1"/>
      </xdr:nvSpPr>
      <xdr:spPr>
        <a:xfrm>
          <a:off x="4686300" y="583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164846</xdr:rowOff>
    </xdr:from>
    <xdr:to>
      <xdr:col>20</xdr:col>
      <xdr:colOff>38100</xdr:colOff>
      <xdr:row>35</xdr:row>
      <xdr:rowOff>94996</xdr:rowOff>
    </xdr:to>
    <xdr:sp macro="" textlink="">
      <xdr:nvSpPr>
        <xdr:cNvPr id="82" name="楕円 81"/>
        <xdr:cNvSpPr/>
      </xdr:nvSpPr>
      <xdr:spPr>
        <a:xfrm>
          <a:off x="3746500" y="59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111523</xdr:rowOff>
    </xdr:from>
    <xdr:ext cx="534377" cy="259045"/>
    <xdr:sp macro="" textlink="">
      <xdr:nvSpPr>
        <xdr:cNvPr id="83" name="テキスト ボックス 82"/>
        <xdr:cNvSpPr txBox="1"/>
      </xdr:nvSpPr>
      <xdr:spPr>
        <a:xfrm>
          <a:off x="3530111" y="57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53086</xdr:rowOff>
    </xdr:from>
    <xdr:to>
      <xdr:col>15</xdr:col>
      <xdr:colOff>101600</xdr:colOff>
      <xdr:row>34</xdr:row>
      <xdr:rowOff>154686</xdr:rowOff>
    </xdr:to>
    <xdr:sp macro="" textlink="">
      <xdr:nvSpPr>
        <xdr:cNvPr id="84" name="楕円 83"/>
        <xdr:cNvSpPr/>
      </xdr:nvSpPr>
      <xdr:spPr>
        <a:xfrm>
          <a:off x="2857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171213</xdr:rowOff>
    </xdr:from>
    <xdr:ext cx="534377" cy="259045"/>
    <xdr:sp macro="" textlink="">
      <xdr:nvSpPr>
        <xdr:cNvPr id="85" name="テキスト ボックス 84"/>
        <xdr:cNvSpPr txBox="1"/>
      </xdr:nvSpPr>
      <xdr:spPr>
        <a:xfrm>
          <a:off x="2641111" y="565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127762</xdr:rowOff>
    </xdr:from>
    <xdr:to>
      <xdr:col>10</xdr:col>
      <xdr:colOff>165100</xdr:colOff>
      <xdr:row>35</xdr:row>
      <xdr:rowOff>57912</xdr:rowOff>
    </xdr:to>
    <xdr:sp macro="" textlink="">
      <xdr:nvSpPr>
        <xdr:cNvPr id="86" name="楕円 85"/>
        <xdr:cNvSpPr/>
      </xdr:nvSpPr>
      <xdr:spPr>
        <a:xfrm>
          <a:off x="1968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74439</xdr:rowOff>
    </xdr:from>
    <xdr:ext cx="534377" cy="259045"/>
    <xdr:sp macro="" textlink="">
      <xdr:nvSpPr>
        <xdr:cNvPr id="87" name="テキスト ボックス 86"/>
        <xdr:cNvSpPr txBox="1"/>
      </xdr:nvSpPr>
      <xdr:spPr>
        <a:xfrm>
          <a:off x="1752111" y="57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83693</xdr:rowOff>
    </xdr:from>
    <xdr:to>
      <xdr:col>6</xdr:col>
      <xdr:colOff>38100</xdr:colOff>
      <xdr:row>36</xdr:row>
      <xdr:rowOff>13843</xdr:rowOff>
    </xdr:to>
    <xdr:sp macro="" textlink="">
      <xdr:nvSpPr>
        <xdr:cNvPr id="88" name="楕円 87"/>
        <xdr:cNvSpPr/>
      </xdr:nvSpPr>
      <xdr:spPr>
        <a:xfrm>
          <a:off x="1079500" y="60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30370</xdr:rowOff>
    </xdr:from>
    <xdr:ext cx="534377" cy="259045"/>
    <xdr:sp macro="" textlink="">
      <xdr:nvSpPr>
        <xdr:cNvPr id="89" name="テキスト ボックス 88"/>
        <xdr:cNvSpPr txBox="1"/>
      </xdr:nvSpPr>
      <xdr:spPr>
        <a:xfrm>
          <a:off x="863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54484</xdr:rowOff>
    </xdr:from>
    <xdr:to>
      <xdr:col>24</xdr:col>
      <xdr:colOff>63500</xdr:colOff>
      <xdr:row>56</xdr:row>
      <xdr:rowOff>124855</xdr:rowOff>
    </xdr:to>
    <xdr:cxnSp macro="">
      <xdr:nvCxnSpPr>
        <xdr:cNvPr id="118" name="直線コネクタ 117"/>
        <xdr:cNvCxnSpPr/>
      </xdr:nvCxnSpPr>
      <xdr:spPr>
        <a:xfrm>
          <a:off x="3797300" y="9655684"/>
          <a:ext cx="8382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54484</xdr:rowOff>
    </xdr:from>
    <xdr:to>
      <xdr:col>19</xdr:col>
      <xdr:colOff>177800</xdr:colOff>
      <xdr:row>57</xdr:row>
      <xdr:rowOff>22336</xdr:rowOff>
    </xdr:to>
    <xdr:cxnSp macro="">
      <xdr:nvCxnSpPr>
        <xdr:cNvPr id="121" name="直線コネクタ 120"/>
        <xdr:cNvCxnSpPr/>
      </xdr:nvCxnSpPr>
      <xdr:spPr>
        <a:xfrm flipV="1">
          <a:off x="2908300" y="9655684"/>
          <a:ext cx="889000" cy="13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22336</xdr:rowOff>
    </xdr:from>
    <xdr:to>
      <xdr:col>15</xdr:col>
      <xdr:colOff>50800</xdr:colOff>
      <xdr:row>58</xdr:row>
      <xdr:rowOff>13641</xdr:rowOff>
    </xdr:to>
    <xdr:cxnSp macro="">
      <xdr:nvCxnSpPr>
        <xdr:cNvPr id="124" name="直線コネクタ 123"/>
        <xdr:cNvCxnSpPr/>
      </xdr:nvCxnSpPr>
      <xdr:spPr>
        <a:xfrm flipV="1">
          <a:off x="2019300" y="9794986"/>
          <a:ext cx="889000" cy="16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13641</xdr:rowOff>
    </xdr:from>
    <xdr:to>
      <xdr:col>10</xdr:col>
      <xdr:colOff>114300</xdr:colOff>
      <xdr:row>58</xdr:row>
      <xdr:rowOff>70407</xdr:rowOff>
    </xdr:to>
    <xdr:cxnSp macro="">
      <xdr:nvCxnSpPr>
        <xdr:cNvPr id="127" name="直線コネクタ 126"/>
        <xdr:cNvCxnSpPr/>
      </xdr:nvCxnSpPr>
      <xdr:spPr>
        <a:xfrm flipV="1">
          <a:off x="1130300" y="9957741"/>
          <a:ext cx="889000" cy="5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74055</xdr:rowOff>
    </xdr:from>
    <xdr:to>
      <xdr:col>24</xdr:col>
      <xdr:colOff>114300</xdr:colOff>
      <xdr:row>57</xdr:row>
      <xdr:rowOff>4205</xdr:rowOff>
    </xdr:to>
    <xdr:sp macro="" textlink="">
      <xdr:nvSpPr>
        <xdr:cNvPr id="137" name="楕円 136"/>
        <xdr:cNvSpPr/>
      </xdr:nvSpPr>
      <xdr:spPr>
        <a:xfrm>
          <a:off x="4584700" y="96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96932</xdr:rowOff>
    </xdr:from>
    <xdr:ext cx="599010" cy="259045"/>
    <xdr:sp macro="" textlink="">
      <xdr:nvSpPr>
        <xdr:cNvPr id="138" name="総務費該当値テキスト"/>
        <xdr:cNvSpPr txBox="1"/>
      </xdr:nvSpPr>
      <xdr:spPr>
        <a:xfrm>
          <a:off x="4686300" y="9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3684</xdr:rowOff>
    </xdr:from>
    <xdr:to>
      <xdr:col>20</xdr:col>
      <xdr:colOff>38100</xdr:colOff>
      <xdr:row>56</xdr:row>
      <xdr:rowOff>105284</xdr:rowOff>
    </xdr:to>
    <xdr:sp macro="" textlink="">
      <xdr:nvSpPr>
        <xdr:cNvPr id="139" name="楕円 138"/>
        <xdr:cNvSpPr/>
      </xdr:nvSpPr>
      <xdr:spPr>
        <a:xfrm>
          <a:off x="3746500" y="960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121811</xdr:rowOff>
    </xdr:from>
    <xdr:ext cx="599010" cy="259045"/>
    <xdr:sp macro="" textlink="">
      <xdr:nvSpPr>
        <xdr:cNvPr id="140" name="テキスト ボックス 139"/>
        <xdr:cNvSpPr txBox="1"/>
      </xdr:nvSpPr>
      <xdr:spPr>
        <a:xfrm>
          <a:off x="3497795" y="938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142986</xdr:rowOff>
    </xdr:from>
    <xdr:to>
      <xdr:col>15</xdr:col>
      <xdr:colOff>101600</xdr:colOff>
      <xdr:row>57</xdr:row>
      <xdr:rowOff>73136</xdr:rowOff>
    </xdr:to>
    <xdr:sp macro="" textlink="">
      <xdr:nvSpPr>
        <xdr:cNvPr id="141" name="楕円 140"/>
        <xdr:cNvSpPr/>
      </xdr:nvSpPr>
      <xdr:spPr>
        <a:xfrm>
          <a:off x="2857500" y="974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89663</xdr:rowOff>
    </xdr:from>
    <xdr:ext cx="599010" cy="259045"/>
    <xdr:sp macro="" textlink="">
      <xdr:nvSpPr>
        <xdr:cNvPr id="142" name="テキスト ボックス 141"/>
        <xdr:cNvSpPr txBox="1"/>
      </xdr:nvSpPr>
      <xdr:spPr>
        <a:xfrm>
          <a:off x="2608795" y="951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134291</xdr:rowOff>
    </xdr:from>
    <xdr:to>
      <xdr:col>10</xdr:col>
      <xdr:colOff>165100</xdr:colOff>
      <xdr:row>58</xdr:row>
      <xdr:rowOff>64441</xdr:rowOff>
    </xdr:to>
    <xdr:sp macro="" textlink="">
      <xdr:nvSpPr>
        <xdr:cNvPr id="143" name="楕円 142"/>
        <xdr:cNvSpPr/>
      </xdr:nvSpPr>
      <xdr:spPr>
        <a:xfrm>
          <a:off x="1968500" y="99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55568</xdr:rowOff>
    </xdr:from>
    <xdr:ext cx="599010" cy="259045"/>
    <xdr:sp macro="" textlink="">
      <xdr:nvSpPr>
        <xdr:cNvPr id="144" name="テキスト ボックス 143"/>
        <xdr:cNvSpPr txBox="1"/>
      </xdr:nvSpPr>
      <xdr:spPr>
        <a:xfrm>
          <a:off x="1719795" y="999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19607</xdr:rowOff>
    </xdr:from>
    <xdr:to>
      <xdr:col>6</xdr:col>
      <xdr:colOff>38100</xdr:colOff>
      <xdr:row>58</xdr:row>
      <xdr:rowOff>121207</xdr:rowOff>
    </xdr:to>
    <xdr:sp macro="" textlink="">
      <xdr:nvSpPr>
        <xdr:cNvPr id="145" name="楕円 144"/>
        <xdr:cNvSpPr/>
      </xdr:nvSpPr>
      <xdr:spPr>
        <a:xfrm>
          <a:off x="1079500" y="99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112334</xdr:rowOff>
    </xdr:from>
    <xdr:ext cx="599010" cy="259045"/>
    <xdr:sp macro="" textlink="">
      <xdr:nvSpPr>
        <xdr:cNvPr id="146" name="テキスト ボックス 145"/>
        <xdr:cNvSpPr txBox="1"/>
      </xdr:nvSpPr>
      <xdr:spPr>
        <a:xfrm>
          <a:off x="830795" y="100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123720</xdr:rowOff>
    </xdr:from>
    <xdr:to>
      <xdr:col>24</xdr:col>
      <xdr:colOff>63500</xdr:colOff>
      <xdr:row>76</xdr:row>
      <xdr:rowOff>152578</xdr:rowOff>
    </xdr:to>
    <xdr:cxnSp macro="">
      <xdr:nvCxnSpPr>
        <xdr:cNvPr id="178" name="直線コネクタ 177"/>
        <xdr:cNvCxnSpPr/>
      </xdr:nvCxnSpPr>
      <xdr:spPr>
        <a:xfrm flipV="1">
          <a:off x="3797300" y="13153920"/>
          <a:ext cx="838200" cy="2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41261</xdr:rowOff>
    </xdr:from>
    <xdr:to>
      <xdr:col>19</xdr:col>
      <xdr:colOff>177800</xdr:colOff>
      <xdr:row>76</xdr:row>
      <xdr:rowOff>152578</xdr:rowOff>
    </xdr:to>
    <xdr:cxnSp macro="">
      <xdr:nvCxnSpPr>
        <xdr:cNvPr id="181" name="直線コネクタ 180"/>
        <xdr:cNvCxnSpPr/>
      </xdr:nvCxnSpPr>
      <xdr:spPr>
        <a:xfrm>
          <a:off x="2908300" y="13071461"/>
          <a:ext cx="889000" cy="11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41261</xdr:rowOff>
    </xdr:from>
    <xdr:to>
      <xdr:col>15</xdr:col>
      <xdr:colOff>50800</xdr:colOff>
      <xdr:row>77</xdr:row>
      <xdr:rowOff>98476</xdr:rowOff>
    </xdr:to>
    <xdr:cxnSp macro="">
      <xdr:nvCxnSpPr>
        <xdr:cNvPr id="184" name="直線コネクタ 183"/>
        <xdr:cNvCxnSpPr/>
      </xdr:nvCxnSpPr>
      <xdr:spPr>
        <a:xfrm flipV="1">
          <a:off x="2019300" y="13071461"/>
          <a:ext cx="889000" cy="22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98476</xdr:rowOff>
    </xdr:from>
    <xdr:to>
      <xdr:col>10</xdr:col>
      <xdr:colOff>114300</xdr:colOff>
      <xdr:row>78</xdr:row>
      <xdr:rowOff>26423</xdr:rowOff>
    </xdr:to>
    <xdr:cxnSp macro="">
      <xdr:nvCxnSpPr>
        <xdr:cNvPr id="187" name="直線コネクタ 186"/>
        <xdr:cNvCxnSpPr/>
      </xdr:nvCxnSpPr>
      <xdr:spPr>
        <a:xfrm flipV="1">
          <a:off x="1130300" y="13300126"/>
          <a:ext cx="889000" cy="9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72920</xdr:rowOff>
    </xdr:from>
    <xdr:to>
      <xdr:col>24</xdr:col>
      <xdr:colOff>114300</xdr:colOff>
      <xdr:row>77</xdr:row>
      <xdr:rowOff>3070</xdr:rowOff>
    </xdr:to>
    <xdr:sp macro="" textlink="">
      <xdr:nvSpPr>
        <xdr:cNvPr id="197" name="楕円 196"/>
        <xdr:cNvSpPr/>
      </xdr:nvSpPr>
      <xdr:spPr>
        <a:xfrm>
          <a:off x="4584700" y="131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51347</xdr:rowOff>
    </xdr:from>
    <xdr:ext cx="599010" cy="259045"/>
    <xdr:sp macro="" textlink="">
      <xdr:nvSpPr>
        <xdr:cNvPr id="198" name="民生費該当値テキスト"/>
        <xdr:cNvSpPr txBox="1"/>
      </xdr:nvSpPr>
      <xdr:spPr>
        <a:xfrm>
          <a:off x="4686300" y="1308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101778</xdr:rowOff>
    </xdr:from>
    <xdr:to>
      <xdr:col>20</xdr:col>
      <xdr:colOff>38100</xdr:colOff>
      <xdr:row>77</xdr:row>
      <xdr:rowOff>31928</xdr:rowOff>
    </xdr:to>
    <xdr:sp macro="" textlink="">
      <xdr:nvSpPr>
        <xdr:cNvPr id="199" name="楕円 198"/>
        <xdr:cNvSpPr/>
      </xdr:nvSpPr>
      <xdr:spPr>
        <a:xfrm>
          <a:off x="3746500" y="131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23055</xdr:rowOff>
    </xdr:from>
    <xdr:ext cx="599010" cy="259045"/>
    <xdr:sp macro="" textlink="">
      <xdr:nvSpPr>
        <xdr:cNvPr id="200" name="テキスト ボックス 199"/>
        <xdr:cNvSpPr txBox="1"/>
      </xdr:nvSpPr>
      <xdr:spPr>
        <a:xfrm>
          <a:off x="3497795" y="1322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161911</xdr:rowOff>
    </xdr:from>
    <xdr:to>
      <xdr:col>15</xdr:col>
      <xdr:colOff>101600</xdr:colOff>
      <xdr:row>76</xdr:row>
      <xdr:rowOff>92061</xdr:rowOff>
    </xdr:to>
    <xdr:sp macro="" textlink="">
      <xdr:nvSpPr>
        <xdr:cNvPr id="201" name="楕円 200"/>
        <xdr:cNvSpPr/>
      </xdr:nvSpPr>
      <xdr:spPr>
        <a:xfrm>
          <a:off x="2857500" y="130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83188</xdr:rowOff>
    </xdr:from>
    <xdr:ext cx="599010" cy="259045"/>
    <xdr:sp macro="" textlink="">
      <xdr:nvSpPr>
        <xdr:cNvPr id="202" name="テキスト ボックス 201"/>
        <xdr:cNvSpPr txBox="1"/>
      </xdr:nvSpPr>
      <xdr:spPr>
        <a:xfrm>
          <a:off x="2608795" y="1311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47676</xdr:rowOff>
    </xdr:from>
    <xdr:to>
      <xdr:col>10</xdr:col>
      <xdr:colOff>165100</xdr:colOff>
      <xdr:row>77</xdr:row>
      <xdr:rowOff>149276</xdr:rowOff>
    </xdr:to>
    <xdr:sp macro="" textlink="">
      <xdr:nvSpPr>
        <xdr:cNvPr id="203" name="楕円 202"/>
        <xdr:cNvSpPr/>
      </xdr:nvSpPr>
      <xdr:spPr>
        <a:xfrm>
          <a:off x="1968500" y="132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140403</xdr:rowOff>
    </xdr:from>
    <xdr:ext cx="599010" cy="259045"/>
    <xdr:sp macro="" textlink="">
      <xdr:nvSpPr>
        <xdr:cNvPr id="204" name="テキスト ボックス 203"/>
        <xdr:cNvSpPr txBox="1"/>
      </xdr:nvSpPr>
      <xdr:spPr>
        <a:xfrm>
          <a:off x="1719795" y="1334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147073</xdr:rowOff>
    </xdr:from>
    <xdr:to>
      <xdr:col>6</xdr:col>
      <xdr:colOff>38100</xdr:colOff>
      <xdr:row>78</xdr:row>
      <xdr:rowOff>77223</xdr:rowOff>
    </xdr:to>
    <xdr:sp macro="" textlink="">
      <xdr:nvSpPr>
        <xdr:cNvPr id="205" name="楕円 204"/>
        <xdr:cNvSpPr/>
      </xdr:nvSpPr>
      <xdr:spPr>
        <a:xfrm>
          <a:off x="1079500" y="133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68350</xdr:rowOff>
    </xdr:from>
    <xdr:ext cx="599010" cy="259045"/>
    <xdr:sp macro="" textlink="">
      <xdr:nvSpPr>
        <xdr:cNvPr id="206" name="テキスト ボックス 205"/>
        <xdr:cNvSpPr txBox="1"/>
      </xdr:nvSpPr>
      <xdr:spPr>
        <a:xfrm>
          <a:off x="830795" y="1344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138531</xdr:rowOff>
    </xdr:from>
    <xdr:to>
      <xdr:col>24</xdr:col>
      <xdr:colOff>63500</xdr:colOff>
      <xdr:row>97</xdr:row>
      <xdr:rowOff>147944</xdr:rowOff>
    </xdr:to>
    <xdr:cxnSp macro="">
      <xdr:nvCxnSpPr>
        <xdr:cNvPr id="235" name="直線コネクタ 234"/>
        <xdr:cNvCxnSpPr/>
      </xdr:nvCxnSpPr>
      <xdr:spPr>
        <a:xfrm flipV="1">
          <a:off x="3797300" y="16769181"/>
          <a:ext cx="8382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147202</xdr:rowOff>
    </xdr:from>
    <xdr:to>
      <xdr:col>19</xdr:col>
      <xdr:colOff>177800</xdr:colOff>
      <xdr:row>97</xdr:row>
      <xdr:rowOff>147944</xdr:rowOff>
    </xdr:to>
    <xdr:cxnSp macro="">
      <xdr:nvCxnSpPr>
        <xdr:cNvPr id="238" name="直線コネクタ 237"/>
        <xdr:cNvCxnSpPr/>
      </xdr:nvCxnSpPr>
      <xdr:spPr>
        <a:xfrm>
          <a:off x="2908300" y="16777852"/>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147202</xdr:rowOff>
    </xdr:from>
    <xdr:to>
      <xdr:col>15</xdr:col>
      <xdr:colOff>50800</xdr:colOff>
      <xdr:row>97</xdr:row>
      <xdr:rowOff>153271</xdr:rowOff>
    </xdr:to>
    <xdr:cxnSp macro="">
      <xdr:nvCxnSpPr>
        <xdr:cNvPr id="241" name="直線コネクタ 240"/>
        <xdr:cNvCxnSpPr/>
      </xdr:nvCxnSpPr>
      <xdr:spPr>
        <a:xfrm flipV="1">
          <a:off x="2019300" y="16777852"/>
          <a:ext cx="8890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153271</xdr:rowOff>
    </xdr:from>
    <xdr:to>
      <xdr:col>10</xdr:col>
      <xdr:colOff>114300</xdr:colOff>
      <xdr:row>97</xdr:row>
      <xdr:rowOff>156259</xdr:rowOff>
    </xdr:to>
    <xdr:cxnSp macro="">
      <xdr:nvCxnSpPr>
        <xdr:cNvPr id="244" name="直線コネクタ 243"/>
        <xdr:cNvCxnSpPr/>
      </xdr:nvCxnSpPr>
      <xdr:spPr>
        <a:xfrm flipV="1">
          <a:off x="1130300" y="16783921"/>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87731</xdr:rowOff>
    </xdr:from>
    <xdr:to>
      <xdr:col>24</xdr:col>
      <xdr:colOff>114300</xdr:colOff>
      <xdr:row>98</xdr:row>
      <xdr:rowOff>17881</xdr:rowOff>
    </xdr:to>
    <xdr:sp macro="" textlink="">
      <xdr:nvSpPr>
        <xdr:cNvPr id="254" name="楕円 253"/>
        <xdr:cNvSpPr/>
      </xdr:nvSpPr>
      <xdr:spPr>
        <a:xfrm>
          <a:off x="4584700" y="167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66158</xdr:rowOff>
    </xdr:from>
    <xdr:ext cx="534377" cy="259045"/>
    <xdr:sp macro="" textlink="">
      <xdr:nvSpPr>
        <xdr:cNvPr id="255" name="衛生費該当値テキスト"/>
        <xdr:cNvSpPr txBox="1"/>
      </xdr:nvSpPr>
      <xdr:spPr>
        <a:xfrm>
          <a:off x="4686300" y="1669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97144</xdr:rowOff>
    </xdr:from>
    <xdr:to>
      <xdr:col>20</xdr:col>
      <xdr:colOff>38100</xdr:colOff>
      <xdr:row>98</xdr:row>
      <xdr:rowOff>27294</xdr:rowOff>
    </xdr:to>
    <xdr:sp macro="" textlink="">
      <xdr:nvSpPr>
        <xdr:cNvPr id="256" name="楕円 255"/>
        <xdr:cNvSpPr/>
      </xdr:nvSpPr>
      <xdr:spPr>
        <a:xfrm>
          <a:off x="3746500" y="167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18421</xdr:rowOff>
    </xdr:from>
    <xdr:ext cx="534377" cy="259045"/>
    <xdr:sp macro="" textlink="">
      <xdr:nvSpPr>
        <xdr:cNvPr id="257" name="テキスト ボックス 256"/>
        <xdr:cNvSpPr txBox="1"/>
      </xdr:nvSpPr>
      <xdr:spPr>
        <a:xfrm>
          <a:off x="3530111" y="168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96402</xdr:rowOff>
    </xdr:from>
    <xdr:to>
      <xdr:col>15</xdr:col>
      <xdr:colOff>101600</xdr:colOff>
      <xdr:row>98</xdr:row>
      <xdr:rowOff>26552</xdr:rowOff>
    </xdr:to>
    <xdr:sp macro="" textlink="">
      <xdr:nvSpPr>
        <xdr:cNvPr id="258" name="楕円 257"/>
        <xdr:cNvSpPr/>
      </xdr:nvSpPr>
      <xdr:spPr>
        <a:xfrm>
          <a:off x="2857500" y="1672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17679</xdr:rowOff>
    </xdr:from>
    <xdr:ext cx="534377" cy="259045"/>
    <xdr:sp macro="" textlink="">
      <xdr:nvSpPr>
        <xdr:cNvPr id="259" name="テキスト ボックス 258"/>
        <xdr:cNvSpPr txBox="1"/>
      </xdr:nvSpPr>
      <xdr:spPr>
        <a:xfrm>
          <a:off x="2641111" y="168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102471</xdr:rowOff>
    </xdr:from>
    <xdr:to>
      <xdr:col>10</xdr:col>
      <xdr:colOff>165100</xdr:colOff>
      <xdr:row>98</xdr:row>
      <xdr:rowOff>32621</xdr:rowOff>
    </xdr:to>
    <xdr:sp macro="" textlink="">
      <xdr:nvSpPr>
        <xdr:cNvPr id="260" name="楕円 259"/>
        <xdr:cNvSpPr/>
      </xdr:nvSpPr>
      <xdr:spPr>
        <a:xfrm>
          <a:off x="1968500" y="167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23748</xdr:rowOff>
    </xdr:from>
    <xdr:ext cx="534377" cy="259045"/>
    <xdr:sp macro="" textlink="">
      <xdr:nvSpPr>
        <xdr:cNvPr id="261" name="テキスト ボックス 260"/>
        <xdr:cNvSpPr txBox="1"/>
      </xdr:nvSpPr>
      <xdr:spPr>
        <a:xfrm>
          <a:off x="1752111" y="168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105459</xdr:rowOff>
    </xdr:from>
    <xdr:to>
      <xdr:col>6</xdr:col>
      <xdr:colOff>38100</xdr:colOff>
      <xdr:row>98</xdr:row>
      <xdr:rowOff>35609</xdr:rowOff>
    </xdr:to>
    <xdr:sp macro="" textlink="">
      <xdr:nvSpPr>
        <xdr:cNvPr id="262" name="楕円 261"/>
        <xdr:cNvSpPr/>
      </xdr:nvSpPr>
      <xdr:spPr>
        <a:xfrm>
          <a:off x="1079500" y="167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26736</xdr:rowOff>
    </xdr:from>
    <xdr:ext cx="534377" cy="259045"/>
    <xdr:sp macro="" textlink="">
      <xdr:nvSpPr>
        <xdr:cNvPr id="263" name="テキスト ボックス 262"/>
        <xdr:cNvSpPr txBox="1"/>
      </xdr:nvSpPr>
      <xdr:spPr>
        <a:xfrm>
          <a:off x="863111" y="1682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139609</xdr:rowOff>
    </xdr:from>
    <xdr:to>
      <xdr:col>55</xdr:col>
      <xdr:colOff>0</xdr:colOff>
      <xdr:row>38</xdr:row>
      <xdr:rowOff>139609</xdr:rowOff>
    </xdr:to>
    <xdr:cxnSp macro="">
      <xdr:nvCxnSpPr>
        <xdr:cNvPr id="290" name="直線コネクタ 289"/>
        <xdr:cNvCxnSpPr/>
      </xdr:nvCxnSpPr>
      <xdr:spPr>
        <a:xfrm>
          <a:off x="9639300" y="66547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139609</xdr:rowOff>
    </xdr:from>
    <xdr:to>
      <xdr:col>50</xdr:col>
      <xdr:colOff>114300</xdr:colOff>
      <xdr:row>38</xdr:row>
      <xdr:rowOff>139609</xdr:rowOff>
    </xdr:to>
    <xdr:cxnSp macro="">
      <xdr:nvCxnSpPr>
        <xdr:cNvPr id="293" name="直線コネクタ 292"/>
        <xdr:cNvCxnSpPr/>
      </xdr:nvCxnSpPr>
      <xdr:spPr>
        <a:xfrm>
          <a:off x="8750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139609</xdr:rowOff>
    </xdr:to>
    <xdr:cxnSp macro="">
      <xdr:nvCxnSpPr>
        <xdr:cNvPr id="296" name="直線コネクタ 295"/>
        <xdr:cNvCxnSpPr/>
      </xdr:nvCxnSpPr>
      <xdr:spPr>
        <a:xfrm>
          <a:off x="7861300" y="665434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153416</xdr:rowOff>
    </xdr:from>
    <xdr:to>
      <xdr:col>41</xdr:col>
      <xdr:colOff>50800</xdr:colOff>
      <xdr:row>38</xdr:row>
      <xdr:rowOff>139243</xdr:rowOff>
    </xdr:to>
    <xdr:cxnSp macro="">
      <xdr:nvCxnSpPr>
        <xdr:cNvPr id="299" name="直線コネクタ 298"/>
        <xdr:cNvCxnSpPr/>
      </xdr:nvCxnSpPr>
      <xdr:spPr>
        <a:xfrm>
          <a:off x="6972300" y="6497066"/>
          <a:ext cx="8890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88809</xdr:rowOff>
    </xdr:from>
    <xdr:to>
      <xdr:col>55</xdr:col>
      <xdr:colOff>50800</xdr:colOff>
      <xdr:row>39</xdr:row>
      <xdr:rowOff>18959</xdr:rowOff>
    </xdr:to>
    <xdr:sp macro="" textlink="">
      <xdr:nvSpPr>
        <xdr:cNvPr id="309" name="楕円 308"/>
        <xdr:cNvSpPr/>
      </xdr:nvSpPr>
      <xdr:spPr>
        <a:xfrm>
          <a:off x="10426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3736</xdr:rowOff>
    </xdr:from>
    <xdr:ext cx="249299" cy="259045"/>
    <xdr:sp macro="" textlink="">
      <xdr:nvSpPr>
        <xdr:cNvPr id="310" name="労働費該当値テキスト"/>
        <xdr:cNvSpPr txBox="1"/>
      </xdr:nvSpPr>
      <xdr:spPr>
        <a:xfrm>
          <a:off x="10528300" y="65188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88809</xdr:rowOff>
    </xdr:from>
    <xdr:to>
      <xdr:col>50</xdr:col>
      <xdr:colOff>165100</xdr:colOff>
      <xdr:row>39</xdr:row>
      <xdr:rowOff>18959</xdr:rowOff>
    </xdr:to>
    <xdr:sp macro="" textlink="">
      <xdr:nvSpPr>
        <xdr:cNvPr id="311" name="楕円 310"/>
        <xdr:cNvSpPr/>
      </xdr:nvSpPr>
      <xdr:spPr>
        <a:xfrm>
          <a:off x="9588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10086</xdr:rowOff>
    </xdr:from>
    <xdr:ext cx="249299" cy="259045"/>
    <xdr:sp macro="" textlink="">
      <xdr:nvSpPr>
        <xdr:cNvPr id="312" name="テキスト ボックス 311"/>
        <xdr:cNvSpPr txBox="1"/>
      </xdr:nvSpPr>
      <xdr:spPr>
        <a:xfrm>
          <a:off x="9514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88809</xdr:rowOff>
    </xdr:from>
    <xdr:to>
      <xdr:col>46</xdr:col>
      <xdr:colOff>38100</xdr:colOff>
      <xdr:row>39</xdr:row>
      <xdr:rowOff>18959</xdr:rowOff>
    </xdr:to>
    <xdr:sp macro="" textlink="">
      <xdr:nvSpPr>
        <xdr:cNvPr id="313" name="楕円 312"/>
        <xdr:cNvSpPr/>
      </xdr:nvSpPr>
      <xdr:spPr>
        <a:xfrm>
          <a:off x="8699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10086</xdr:rowOff>
    </xdr:from>
    <xdr:ext cx="249299" cy="259045"/>
    <xdr:sp macro="" textlink="">
      <xdr:nvSpPr>
        <xdr:cNvPr id="314" name="テキスト ボックス 313"/>
        <xdr:cNvSpPr txBox="1"/>
      </xdr:nvSpPr>
      <xdr:spPr>
        <a:xfrm>
          <a:off x="8625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5" name="楕円 314"/>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6" name="テキスト ボックス 315"/>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102616</xdr:rowOff>
    </xdr:from>
    <xdr:to>
      <xdr:col>36</xdr:col>
      <xdr:colOff>165100</xdr:colOff>
      <xdr:row>38</xdr:row>
      <xdr:rowOff>32765</xdr:rowOff>
    </xdr:to>
    <xdr:sp macro="" textlink="">
      <xdr:nvSpPr>
        <xdr:cNvPr id="317" name="楕円 316"/>
        <xdr:cNvSpPr/>
      </xdr:nvSpPr>
      <xdr:spPr>
        <a:xfrm>
          <a:off x="6921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23893</xdr:rowOff>
    </xdr:from>
    <xdr:ext cx="469744" cy="259045"/>
    <xdr:sp macro="" textlink="">
      <xdr:nvSpPr>
        <xdr:cNvPr id="318" name="テキスト ボックス 317"/>
        <xdr:cNvSpPr txBox="1"/>
      </xdr:nvSpPr>
      <xdr:spPr>
        <a:xfrm>
          <a:off x="6737428"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9010</xdr:rowOff>
    </xdr:from>
    <xdr:to>
      <xdr:col>55</xdr:col>
      <xdr:colOff>0</xdr:colOff>
      <xdr:row>59</xdr:row>
      <xdr:rowOff>15136</xdr:rowOff>
    </xdr:to>
    <xdr:cxnSp macro="">
      <xdr:nvCxnSpPr>
        <xdr:cNvPr id="347" name="直線コネクタ 346"/>
        <xdr:cNvCxnSpPr/>
      </xdr:nvCxnSpPr>
      <xdr:spPr>
        <a:xfrm flipV="1">
          <a:off x="9639300" y="10124560"/>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15136</xdr:rowOff>
    </xdr:from>
    <xdr:to>
      <xdr:col>50</xdr:col>
      <xdr:colOff>114300</xdr:colOff>
      <xdr:row>59</xdr:row>
      <xdr:rowOff>19822</xdr:rowOff>
    </xdr:to>
    <xdr:cxnSp macro="">
      <xdr:nvCxnSpPr>
        <xdr:cNvPr id="350" name="直線コネクタ 349"/>
        <xdr:cNvCxnSpPr/>
      </xdr:nvCxnSpPr>
      <xdr:spPr>
        <a:xfrm flipV="1">
          <a:off x="8750300" y="10130686"/>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19822</xdr:rowOff>
    </xdr:from>
    <xdr:to>
      <xdr:col>45</xdr:col>
      <xdr:colOff>177800</xdr:colOff>
      <xdr:row>59</xdr:row>
      <xdr:rowOff>21461</xdr:rowOff>
    </xdr:to>
    <xdr:cxnSp macro="">
      <xdr:nvCxnSpPr>
        <xdr:cNvPr id="353" name="直線コネクタ 352"/>
        <xdr:cNvCxnSpPr/>
      </xdr:nvCxnSpPr>
      <xdr:spPr>
        <a:xfrm flipV="1">
          <a:off x="7861300" y="1013537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21461</xdr:rowOff>
    </xdr:from>
    <xdr:to>
      <xdr:col>41</xdr:col>
      <xdr:colOff>50800</xdr:colOff>
      <xdr:row>59</xdr:row>
      <xdr:rowOff>23007</xdr:rowOff>
    </xdr:to>
    <xdr:cxnSp macro="">
      <xdr:nvCxnSpPr>
        <xdr:cNvPr id="356" name="直線コネクタ 355"/>
        <xdr:cNvCxnSpPr/>
      </xdr:nvCxnSpPr>
      <xdr:spPr>
        <a:xfrm flipV="1">
          <a:off x="6972300" y="10137011"/>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129660</xdr:rowOff>
    </xdr:from>
    <xdr:to>
      <xdr:col>55</xdr:col>
      <xdr:colOff>50800</xdr:colOff>
      <xdr:row>59</xdr:row>
      <xdr:rowOff>59810</xdr:rowOff>
    </xdr:to>
    <xdr:sp macro="" textlink="">
      <xdr:nvSpPr>
        <xdr:cNvPr id="366" name="楕円 365"/>
        <xdr:cNvSpPr/>
      </xdr:nvSpPr>
      <xdr:spPr>
        <a:xfrm>
          <a:off x="10426700" y="100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44587</xdr:rowOff>
    </xdr:from>
    <xdr:ext cx="469744" cy="259045"/>
    <xdr:sp macro="" textlink="">
      <xdr:nvSpPr>
        <xdr:cNvPr id="367" name="農林水産業費該当値テキスト"/>
        <xdr:cNvSpPr txBox="1"/>
      </xdr:nvSpPr>
      <xdr:spPr>
        <a:xfrm>
          <a:off x="10528300" y="998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135786</xdr:rowOff>
    </xdr:from>
    <xdr:to>
      <xdr:col>50</xdr:col>
      <xdr:colOff>165100</xdr:colOff>
      <xdr:row>59</xdr:row>
      <xdr:rowOff>65936</xdr:rowOff>
    </xdr:to>
    <xdr:sp macro="" textlink="">
      <xdr:nvSpPr>
        <xdr:cNvPr id="368" name="楕円 367"/>
        <xdr:cNvSpPr/>
      </xdr:nvSpPr>
      <xdr:spPr>
        <a:xfrm>
          <a:off x="9588500" y="100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57063</xdr:rowOff>
    </xdr:from>
    <xdr:ext cx="469744" cy="259045"/>
    <xdr:sp macro="" textlink="">
      <xdr:nvSpPr>
        <xdr:cNvPr id="369" name="テキスト ボックス 368"/>
        <xdr:cNvSpPr txBox="1"/>
      </xdr:nvSpPr>
      <xdr:spPr>
        <a:xfrm>
          <a:off x="9404428" y="1017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140472</xdr:rowOff>
    </xdr:from>
    <xdr:to>
      <xdr:col>46</xdr:col>
      <xdr:colOff>38100</xdr:colOff>
      <xdr:row>59</xdr:row>
      <xdr:rowOff>70622</xdr:rowOff>
    </xdr:to>
    <xdr:sp macro="" textlink="">
      <xdr:nvSpPr>
        <xdr:cNvPr id="370" name="楕円 369"/>
        <xdr:cNvSpPr/>
      </xdr:nvSpPr>
      <xdr:spPr>
        <a:xfrm>
          <a:off x="8699500" y="100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61749</xdr:rowOff>
    </xdr:from>
    <xdr:ext cx="469744" cy="259045"/>
    <xdr:sp macro="" textlink="">
      <xdr:nvSpPr>
        <xdr:cNvPr id="371" name="テキスト ボックス 370"/>
        <xdr:cNvSpPr txBox="1"/>
      </xdr:nvSpPr>
      <xdr:spPr>
        <a:xfrm>
          <a:off x="8515428" y="1017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142111</xdr:rowOff>
    </xdr:from>
    <xdr:to>
      <xdr:col>41</xdr:col>
      <xdr:colOff>101600</xdr:colOff>
      <xdr:row>59</xdr:row>
      <xdr:rowOff>72261</xdr:rowOff>
    </xdr:to>
    <xdr:sp macro="" textlink="">
      <xdr:nvSpPr>
        <xdr:cNvPr id="372" name="楕円 371"/>
        <xdr:cNvSpPr/>
      </xdr:nvSpPr>
      <xdr:spPr>
        <a:xfrm>
          <a:off x="7810500" y="100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63388</xdr:rowOff>
    </xdr:from>
    <xdr:ext cx="469744" cy="259045"/>
    <xdr:sp macro="" textlink="">
      <xdr:nvSpPr>
        <xdr:cNvPr id="373" name="テキスト ボックス 372"/>
        <xdr:cNvSpPr txBox="1"/>
      </xdr:nvSpPr>
      <xdr:spPr>
        <a:xfrm>
          <a:off x="7626428" y="101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143657</xdr:rowOff>
    </xdr:from>
    <xdr:to>
      <xdr:col>36</xdr:col>
      <xdr:colOff>165100</xdr:colOff>
      <xdr:row>59</xdr:row>
      <xdr:rowOff>73807</xdr:rowOff>
    </xdr:to>
    <xdr:sp macro="" textlink="">
      <xdr:nvSpPr>
        <xdr:cNvPr id="374" name="楕円 373"/>
        <xdr:cNvSpPr/>
      </xdr:nvSpPr>
      <xdr:spPr>
        <a:xfrm>
          <a:off x="6921500" y="100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64934</xdr:rowOff>
    </xdr:from>
    <xdr:ext cx="469744" cy="259045"/>
    <xdr:sp macro="" textlink="">
      <xdr:nvSpPr>
        <xdr:cNvPr id="375" name="テキスト ボックス 374"/>
        <xdr:cNvSpPr txBox="1"/>
      </xdr:nvSpPr>
      <xdr:spPr>
        <a:xfrm>
          <a:off x="6737428" y="10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97409</xdr:rowOff>
    </xdr:from>
    <xdr:to>
      <xdr:col>55</xdr:col>
      <xdr:colOff>0</xdr:colOff>
      <xdr:row>77</xdr:row>
      <xdr:rowOff>28470</xdr:rowOff>
    </xdr:to>
    <xdr:cxnSp macro="">
      <xdr:nvCxnSpPr>
        <xdr:cNvPr id="406" name="直線コネクタ 405"/>
        <xdr:cNvCxnSpPr/>
      </xdr:nvCxnSpPr>
      <xdr:spPr>
        <a:xfrm flipV="1">
          <a:off x="9639300" y="12098909"/>
          <a:ext cx="838200" cy="113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144174</xdr:rowOff>
    </xdr:from>
    <xdr:to>
      <xdr:col>50</xdr:col>
      <xdr:colOff>114300</xdr:colOff>
      <xdr:row>77</xdr:row>
      <xdr:rowOff>28470</xdr:rowOff>
    </xdr:to>
    <xdr:cxnSp macro="">
      <xdr:nvCxnSpPr>
        <xdr:cNvPr id="409" name="直線コネクタ 408"/>
        <xdr:cNvCxnSpPr/>
      </xdr:nvCxnSpPr>
      <xdr:spPr>
        <a:xfrm>
          <a:off x="8750300" y="13174374"/>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144174</xdr:rowOff>
    </xdr:from>
    <xdr:to>
      <xdr:col>45</xdr:col>
      <xdr:colOff>177800</xdr:colOff>
      <xdr:row>77</xdr:row>
      <xdr:rowOff>82767</xdr:rowOff>
    </xdr:to>
    <xdr:cxnSp macro="">
      <xdr:nvCxnSpPr>
        <xdr:cNvPr id="412" name="直線コネクタ 411"/>
        <xdr:cNvCxnSpPr/>
      </xdr:nvCxnSpPr>
      <xdr:spPr>
        <a:xfrm flipV="1">
          <a:off x="7861300" y="13174374"/>
          <a:ext cx="889000" cy="1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82767</xdr:rowOff>
    </xdr:from>
    <xdr:to>
      <xdr:col>41</xdr:col>
      <xdr:colOff>50800</xdr:colOff>
      <xdr:row>77</xdr:row>
      <xdr:rowOff>138916</xdr:rowOff>
    </xdr:to>
    <xdr:cxnSp macro="">
      <xdr:nvCxnSpPr>
        <xdr:cNvPr id="415" name="直線コネクタ 414"/>
        <xdr:cNvCxnSpPr/>
      </xdr:nvCxnSpPr>
      <xdr:spPr>
        <a:xfrm flipV="1">
          <a:off x="6972300" y="13284417"/>
          <a:ext cx="889000" cy="5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46609</xdr:rowOff>
    </xdr:from>
    <xdr:to>
      <xdr:col>55</xdr:col>
      <xdr:colOff>50800</xdr:colOff>
      <xdr:row>70</xdr:row>
      <xdr:rowOff>148209</xdr:rowOff>
    </xdr:to>
    <xdr:sp macro="" textlink="">
      <xdr:nvSpPr>
        <xdr:cNvPr id="425" name="楕円 424"/>
        <xdr:cNvSpPr/>
      </xdr:nvSpPr>
      <xdr:spPr>
        <a:xfrm>
          <a:off x="10426700" y="1204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171086</xdr:rowOff>
    </xdr:from>
    <xdr:ext cx="599010" cy="259045"/>
    <xdr:sp macro="" textlink="">
      <xdr:nvSpPr>
        <xdr:cNvPr id="426" name="商工費該当値テキスト"/>
        <xdr:cNvSpPr txBox="1"/>
      </xdr:nvSpPr>
      <xdr:spPr>
        <a:xfrm>
          <a:off x="10528300" y="1200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149120</xdr:rowOff>
    </xdr:from>
    <xdr:to>
      <xdr:col>50</xdr:col>
      <xdr:colOff>165100</xdr:colOff>
      <xdr:row>77</xdr:row>
      <xdr:rowOff>79270</xdr:rowOff>
    </xdr:to>
    <xdr:sp macro="" textlink="">
      <xdr:nvSpPr>
        <xdr:cNvPr id="427" name="楕円 426"/>
        <xdr:cNvSpPr/>
      </xdr:nvSpPr>
      <xdr:spPr>
        <a:xfrm>
          <a:off x="9588500" y="131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95797</xdr:rowOff>
    </xdr:from>
    <xdr:ext cx="534377" cy="259045"/>
    <xdr:sp macro="" textlink="">
      <xdr:nvSpPr>
        <xdr:cNvPr id="428" name="テキスト ボックス 427"/>
        <xdr:cNvSpPr txBox="1"/>
      </xdr:nvSpPr>
      <xdr:spPr>
        <a:xfrm>
          <a:off x="9372111" y="129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93374</xdr:rowOff>
    </xdr:from>
    <xdr:to>
      <xdr:col>46</xdr:col>
      <xdr:colOff>38100</xdr:colOff>
      <xdr:row>77</xdr:row>
      <xdr:rowOff>23524</xdr:rowOff>
    </xdr:to>
    <xdr:sp macro="" textlink="">
      <xdr:nvSpPr>
        <xdr:cNvPr id="429" name="楕円 428"/>
        <xdr:cNvSpPr/>
      </xdr:nvSpPr>
      <xdr:spPr>
        <a:xfrm>
          <a:off x="8699500" y="1312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40051</xdr:rowOff>
    </xdr:from>
    <xdr:ext cx="534377" cy="259045"/>
    <xdr:sp macro="" textlink="">
      <xdr:nvSpPr>
        <xdr:cNvPr id="430" name="テキスト ボックス 429"/>
        <xdr:cNvSpPr txBox="1"/>
      </xdr:nvSpPr>
      <xdr:spPr>
        <a:xfrm>
          <a:off x="8483111" y="1289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31967</xdr:rowOff>
    </xdr:from>
    <xdr:to>
      <xdr:col>41</xdr:col>
      <xdr:colOff>101600</xdr:colOff>
      <xdr:row>77</xdr:row>
      <xdr:rowOff>133567</xdr:rowOff>
    </xdr:to>
    <xdr:sp macro="" textlink="">
      <xdr:nvSpPr>
        <xdr:cNvPr id="431" name="楕円 430"/>
        <xdr:cNvSpPr/>
      </xdr:nvSpPr>
      <xdr:spPr>
        <a:xfrm>
          <a:off x="7810500" y="132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150094</xdr:rowOff>
    </xdr:from>
    <xdr:ext cx="534377" cy="259045"/>
    <xdr:sp macro="" textlink="">
      <xdr:nvSpPr>
        <xdr:cNvPr id="432" name="テキスト ボックス 431"/>
        <xdr:cNvSpPr txBox="1"/>
      </xdr:nvSpPr>
      <xdr:spPr>
        <a:xfrm>
          <a:off x="7594111" y="130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88116</xdr:rowOff>
    </xdr:from>
    <xdr:to>
      <xdr:col>36</xdr:col>
      <xdr:colOff>165100</xdr:colOff>
      <xdr:row>78</xdr:row>
      <xdr:rowOff>18266</xdr:rowOff>
    </xdr:to>
    <xdr:sp macro="" textlink="">
      <xdr:nvSpPr>
        <xdr:cNvPr id="433" name="楕円 432"/>
        <xdr:cNvSpPr/>
      </xdr:nvSpPr>
      <xdr:spPr>
        <a:xfrm>
          <a:off x="6921500" y="132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34793</xdr:rowOff>
    </xdr:from>
    <xdr:ext cx="534377" cy="259045"/>
    <xdr:sp macro="" textlink="">
      <xdr:nvSpPr>
        <xdr:cNvPr id="434" name="テキスト ボックス 433"/>
        <xdr:cNvSpPr txBox="1"/>
      </xdr:nvSpPr>
      <xdr:spPr>
        <a:xfrm>
          <a:off x="6705111" y="130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121540</xdr:rowOff>
    </xdr:from>
    <xdr:to>
      <xdr:col>55</xdr:col>
      <xdr:colOff>0</xdr:colOff>
      <xdr:row>96</xdr:row>
      <xdr:rowOff>46011</xdr:rowOff>
    </xdr:to>
    <xdr:cxnSp macro="">
      <xdr:nvCxnSpPr>
        <xdr:cNvPr id="461" name="直線コネクタ 460"/>
        <xdr:cNvCxnSpPr/>
      </xdr:nvCxnSpPr>
      <xdr:spPr>
        <a:xfrm>
          <a:off x="9639300" y="16409290"/>
          <a:ext cx="8382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121540</xdr:rowOff>
    </xdr:from>
    <xdr:to>
      <xdr:col>50</xdr:col>
      <xdr:colOff>114300</xdr:colOff>
      <xdr:row>95</xdr:row>
      <xdr:rowOff>158747</xdr:rowOff>
    </xdr:to>
    <xdr:cxnSp macro="">
      <xdr:nvCxnSpPr>
        <xdr:cNvPr id="464" name="直線コネクタ 463"/>
        <xdr:cNvCxnSpPr/>
      </xdr:nvCxnSpPr>
      <xdr:spPr>
        <a:xfrm flipV="1">
          <a:off x="8750300" y="16409290"/>
          <a:ext cx="889000" cy="3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158747</xdr:rowOff>
    </xdr:from>
    <xdr:to>
      <xdr:col>45</xdr:col>
      <xdr:colOff>177800</xdr:colOff>
      <xdr:row>96</xdr:row>
      <xdr:rowOff>65213</xdr:rowOff>
    </xdr:to>
    <xdr:cxnSp macro="">
      <xdr:nvCxnSpPr>
        <xdr:cNvPr id="467" name="直線コネクタ 466"/>
        <xdr:cNvCxnSpPr/>
      </xdr:nvCxnSpPr>
      <xdr:spPr>
        <a:xfrm flipV="1">
          <a:off x="7861300" y="16446497"/>
          <a:ext cx="889000" cy="7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12013</xdr:rowOff>
    </xdr:from>
    <xdr:to>
      <xdr:col>41</xdr:col>
      <xdr:colOff>50800</xdr:colOff>
      <xdr:row>96</xdr:row>
      <xdr:rowOff>65213</xdr:rowOff>
    </xdr:to>
    <xdr:cxnSp macro="">
      <xdr:nvCxnSpPr>
        <xdr:cNvPr id="470" name="直線コネクタ 469"/>
        <xdr:cNvCxnSpPr/>
      </xdr:nvCxnSpPr>
      <xdr:spPr>
        <a:xfrm>
          <a:off x="6972300" y="16471213"/>
          <a:ext cx="889000" cy="5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166661</xdr:rowOff>
    </xdr:from>
    <xdr:to>
      <xdr:col>55</xdr:col>
      <xdr:colOff>50800</xdr:colOff>
      <xdr:row>96</xdr:row>
      <xdr:rowOff>96811</xdr:rowOff>
    </xdr:to>
    <xdr:sp macro="" textlink="">
      <xdr:nvSpPr>
        <xdr:cNvPr id="480" name="楕円 479"/>
        <xdr:cNvSpPr/>
      </xdr:nvSpPr>
      <xdr:spPr>
        <a:xfrm>
          <a:off x="10426700" y="164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18088</xdr:rowOff>
    </xdr:from>
    <xdr:ext cx="534377" cy="259045"/>
    <xdr:sp macro="" textlink="">
      <xdr:nvSpPr>
        <xdr:cNvPr id="481" name="土木費該当値テキスト"/>
        <xdr:cNvSpPr txBox="1"/>
      </xdr:nvSpPr>
      <xdr:spPr>
        <a:xfrm>
          <a:off x="10528300" y="1630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70740</xdr:rowOff>
    </xdr:from>
    <xdr:to>
      <xdr:col>50</xdr:col>
      <xdr:colOff>165100</xdr:colOff>
      <xdr:row>96</xdr:row>
      <xdr:rowOff>890</xdr:rowOff>
    </xdr:to>
    <xdr:sp macro="" textlink="">
      <xdr:nvSpPr>
        <xdr:cNvPr id="482" name="楕円 481"/>
        <xdr:cNvSpPr/>
      </xdr:nvSpPr>
      <xdr:spPr>
        <a:xfrm>
          <a:off x="9588500" y="163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17417</xdr:rowOff>
    </xdr:from>
    <xdr:ext cx="599010" cy="259045"/>
    <xdr:sp macro="" textlink="">
      <xdr:nvSpPr>
        <xdr:cNvPr id="483" name="テキスト ボックス 482"/>
        <xdr:cNvSpPr txBox="1"/>
      </xdr:nvSpPr>
      <xdr:spPr>
        <a:xfrm>
          <a:off x="9339795" y="1613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107947</xdr:rowOff>
    </xdr:from>
    <xdr:to>
      <xdr:col>46</xdr:col>
      <xdr:colOff>38100</xdr:colOff>
      <xdr:row>96</xdr:row>
      <xdr:rowOff>38097</xdr:rowOff>
    </xdr:to>
    <xdr:sp macro="" textlink="">
      <xdr:nvSpPr>
        <xdr:cNvPr id="484" name="楕円 483"/>
        <xdr:cNvSpPr/>
      </xdr:nvSpPr>
      <xdr:spPr>
        <a:xfrm>
          <a:off x="8699500" y="163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54624</xdr:rowOff>
    </xdr:from>
    <xdr:ext cx="599010" cy="259045"/>
    <xdr:sp macro="" textlink="">
      <xdr:nvSpPr>
        <xdr:cNvPr id="485" name="テキスト ボックス 484"/>
        <xdr:cNvSpPr txBox="1"/>
      </xdr:nvSpPr>
      <xdr:spPr>
        <a:xfrm>
          <a:off x="8450795" y="1617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14413</xdr:rowOff>
    </xdr:from>
    <xdr:to>
      <xdr:col>41</xdr:col>
      <xdr:colOff>101600</xdr:colOff>
      <xdr:row>96</xdr:row>
      <xdr:rowOff>116013</xdr:rowOff>
    </xdr:to>
    <xdr:sp macro="" textlink="">
      <xdr:nvSpPr>
        <xdr:cNvPr id="486" name="楕円 485"/>
        <xdr:cNvSpPr/>
      </xdr:nvSpPr>
      <xdr:spPr>
        <a:xfrm>
          <a:off x="7810500" y="164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132540</xdr:rowOff>
    </xdr:from>
    <xdr:ext cx="534377" cy="259045"/>
    <xdr:sp macro="" textlink="">
      <xdr:nvSpPr>
        <xdr:cNvPr id="487" name="テキスト ボックス 486"/>
        <xdr:cNvSpPr txBox="1"/>
      </xdr:nvSpPr>
      <xdr:spPr>
        <a:xfrm>
          <a:off x="7594111" y="1624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132663</xdr:rowOff>
    </xdr:from>
    <xdr:to>
      <xdr:col>36</xdr:col>
      <xdr:colOff>165100</xdr:colOff>
      <xdr:row>96</xdr:row>
      <xdr:rowOff>62813</xdr:rowOff>
    </xdr:to>
    <xdr:sp macro="" textlink="">
      <xdr:nvSpPr>
        <xdr:cNvPr id="488" name="楕円 487"/>
        <xdr:cNvSpPr/>
      </xdr:nvSpPr>
      <xdr:spPr>
        <a:xfrm>
          <a:off x="6921500" y="1642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79340</xdr:rowOff>
    </xdr:from>
    <xdr:ext cx="599010" cy="259045"/>
    <xdr:sp macro="" textlink="">
      <xdr:nvSpPr>
        <xdr:cNvPr id="489" name="テキスト ボックス 488"/>
        <xdr:cNvSpPr txBox="1"/>
      </xdr:nvSpPr>
      <xdr:spPr>
        <a:xfrm>
          <a:off x="6672795" y="1619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145598</xdr:rowOff>
    </xdr:from>
    <xdr:to>
      <xdr:col>85</xdr:col>
      <xdr:colOff>127000</xdr:colOff>
      <xdr:row>37</xdr:row>
      <xdr:rowOff>161828</xdr:rowOff>
    </xdr:to>
    <xdr:cxnSp macro="">
      <xdr:nvCxnSpPr>
        <xdr:cNvPr id="517" name="直線コネクタ 516"/>
        <xdr:cNvCxnSpPr/>
      </xdr:nvCxnSpPr>
      <xdr:spPr>
        <a:xfrm>
          <a:off x="15481300" y="6489248"/>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89545</xdr:rowOff>
    </xdr:from>
    <xdr:to>
      <xdr:col>81</xdr:col>
      <xdr:colOff>50800</xdr:colOff>
      <xdr:row>37</xdr:row>
      <xdr:rowOff>145598</xdr:rowOff>
    </xdr:to>
    <xdr:cxnSp macro="">
      <xdr:nvCxnSpPr>
        <xdr:cNvPr id="520" name="直線コネクタ 519"/>
        <xdr:cNvCxnSpPr/>
      </xdr:nvCxnSpPr>
      <xdr:spPr>
        <a:xfrm>
          <a:off x="14592300" y="6090295"/>
          <a:ext cx="889000" cy="39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89545</xdr:rowOff>
    </xdr:from>
    <xdr:to>
      <xdr:col>76</xdr:col>
      <xdr:colOff>114300</xdr:colOff>
      <xdr:row>35</xdr:row>
      <xdr:rowOff>98918</xdr:rowOff>
    </xdr:to>
    <xdr:cxnSp macro="">
      <xdr:nvCxnSpPr>
        <xdr:cNvPr id="523" name="直線コネクタ 522"/>
        <xdr:cNvCxnSpPr/>
      </xdr:nvCxnSpPr>
      <xdr:spPr>
        <a:xfrm flipV="1">
          <a:off x="13703300" y="609029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98918</xdr:rowOff>
    </xdr:from>
    <xdr:to>
      <xdr:col>71</xdr:col>
      <xdr:colOff>177800</xdr:colOff>
      <xdr:row>38</xdr:row>
      <xdr:rowOff>67188</xdr:rowOff>
    </xdr:to>
    <xdr:cxnSp macro="">
      <xdr:nvCxnSpPr>
        <xdr:cNvPr id="526" name="直線コネクタ 525"/>
        <xdr:cNvCxnSpPr/>
      </xdr:nvCxnSpPr>
      <xdr:spPr>
        <a:xfrm flipV="1">
          <a:off x="12814300" y="6099668"/>
          <a:ext cx="889000" cy="48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111028</xdr:rowOff>
    </xdr:from>
    <xdr:to>
      <xdr:col>85</xdr:col>
      <xdr:colOff>177800</xdr:colOff>
      <xdr:row>38</xdr:row>
      <xdr:rowOff>41179</xdr:rowOff>
    </xdr:to>
    <xdr:sp macro="" textlink="">
      <xdr:nvSpPr>
        <xdr:cNvPr id="536" name="楕円 535"/>
        <xdr:cNvSpPr/>
      </xdr:nvSpPr>
      <xdr:spPr>
        <a:xfrm>
          <a:off x="16268700" y="64546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89455</xdr:rowOff>
    </xdr:from>
    <xdr:ext cx="534377" cy="259045"/>
    <xdr:sp macro="" textlink="">
      <xdr:nvSpPr>
        <xdr:cNvPr id="537" name="消防費該当値テキスト"/>
        <xdr:cNvSpPr txBox="1"/>
      </xdr:nvSpPr>
      <xdr:spPr>
        <a:xfrm>
          <a:off x="16370300" y="64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94798</xdr:rowOff>
    </xdr:from>
    <xdr:to>
      <xdr:col>81</xdr:col>
      <xdr:colOff>101600</xdr:colOff>
      <xdr:row>38</xdr:row>
      <xdr:rowOff>24947</xdr:rowOff>
    </xdr:to>
    <xdr:sp macro="" textlink="">
      <xdr:nvSpPr>
        <xdr:cNvPr id="538" name="楕円 537"/>
        <xdr:cNvSpPr/>
      </xdr:nvSpPr>
      <xdr:spPr>
        <a:xfrm>
          <a:off x="15430500" y="64384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16075</xdr:rowOff>
    </xdr:from>
    <xdr:ext cx="534377" cy="259045"/>
    <xdr:sp macro="" textlink="">
      <xdr:nvSpPr>
        <xdr:cNvPr id="539" name="テキスト ボックス 538"/>
        <xdr:cNvSpPr txBox="1"/>
      </xdr:nvSpPr>
      <xdr:spPr>
        <a:xfrm>
          <a:off x="15214111" y="65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38745</xdr:rowOff>
    </xdr:from>
    <xdr:to>
      <xdr:col>76</xdr:col>
      <xdr:colOff>165100</xdr:colOff>
      <xdr:row>35</xdr:row>
      <xdr:rowOff>140345</xdr:rowOff>
    </xdr:to>
    <xdr:sp macro="" textlink="">
      <xdr:nvSpPr>
        <xdr:cNvPr id="540" name="楕円 539"/>
        <xdr:cNvSpPr/>
      </xdr:nvSpPr>
      <xdr:spPr>
        <a:xfrm>
          <a:off x="14541500" y="60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156872</xdr:rowOff>
    </xdr:from>
    <xdr:ext cx="534377" cy="259045"/>
    <xdr:sp macro="" textlink="">
      <xdr:nvSpPr>
        <xdr:cNvPr id="541" name="テキスト ボックス 540"/>
        <xdr:cNvSpPr txBox="1"/>
      </xdr:nvSpPr>
      <xdr:spPr>
        <a:xfrm>
          <a:off x="14325111" y="581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48118</xdr:rowOff>
    </xdr:from>
    <xdr:to>
      <xdr:col>72</xdr:col>
      <xdr:colOff>38100</xdr:colOff>
      <xdr:row>35</xdr:row>
      <xdr:rowOff>149718</xdr:rowOff>
    </xdr:to>
    <xdr:sp macro="" textlink="">
      <xdr:nvSpPr>
        <xdr:cNvPr id="542" name="楕円 541"/>
        <xdr:cNvSpPr/>
      </xdr:nvSpPr>
      <xdr:spPr>
        <a:xfrm>
          <a:off x="13652500" y="60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166245</xdr:rowOff>
    </xdr:from>
    <xdr:ext cx="534377" cy="259045"/>
    <xdr:sp macro="" textlink="">
      <xdr:nvSpPr>
        <xdr:cNvPr id="543" name="テキスト ボックス 542"/>
        <xdr:cNvSpPr txBox="1"/>
      </xdr:nvSpPr>
      <xdr:spPr>
        <a:xfrm>
          <a:off x="13436111" y="58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16388</xdr:rowOff>
    </xdr:from>
    <xdr:to>
      <xdr:col>67</xdr:col>
      <xdr:colOff>101600</xdr:colOff>
      <xdr:row>38</xdr:row>
      <xdr:rowOff>117988</xdr:rowOff>
    </xdr:to>
    <xdr:sp macro="" textlink="">
      <xdr:nvSpPr>
        <xdr:cNvPr id="544" name="楕円 543"/>
        <xdr:cNvSpPr/>
      </xdr:nvSpPr>
      <xdr:spPr>
        <a:xfrm>
          <a:off x="12763500" y="65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109115</xdr:rowOff>
    </xdr:from>
    <xdr:ext cx="534377" cy="259045"/>
    <xdr:sp macro="" textlink="">
      <xdr:nvSpPr>
        <xdr:cNvPr id="545" name="テキスト ボックス 544"/>
        <xdr:cNvSpPr txBox="1"/>
      </xdr:nvSpPr>
      <xdr:spPr>
        <a:xfrm>
          <a:off x="12547111" y="662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52184</xdr:rowOff>
    </xdr:from>
    <xdr:to>
      <xdr:col>85</xdr:col>
      <xdr:colOff>127000</xdr:colOff>
      <xdr:row>56</xdr:row>
      <xdr:rowOff>65603</xdr:rowOff>
    </xdr:to>
    <xdr:cxnSp macro="">
      <xdr:nvCxnSpPr>
        <xdr:cNvPr id="574" name="直線コネクタ 573"/>
        <xdr:cNvCxnSpPr/>
      </xdr:nvCxnSpPr>
      <xdr:spPr>
        <a:xfrm flipV="1">
          <a:off x="15481300" y="9653384"/>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49517</xdr:rowOff>
    </xdr:from>
    <xdr:to>
      <xdr:col>81</xdr:col>
      <xdr:colOff>50800</xdr:colOff>
      <xdr:row>56</xdr:row>
      <xdr:rowOff>65603</xdr:rowOff>
    </xdr:to>
    <xdr:cxnSp macro="">
      <xdr:nvCxnSpPr>
        <xdr:cNvPr id="577" name="直線コネクタ 576"/>
        <xdr:cNvCxnSpPr/>
      </xdr:nvCxnSpPr>
      <xdr:spPr>
        <a:xfrm>
          <a:off x="14592300" y="965071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39840</xdr:rowOff>
    </xdr:from>
    <xdr:to>
      <xdr:col>76</xdr:col>
      <xdr:colOff>114300</xdr:colOff>
      <xdr:row>56</xdr:row>
      <xdr:rowOff>49517</xdr:rowOff>
    </xdr:to>
    <xdr:cxnSp macro="">
      <xdr:nvCxnSpPr>
        <xdr:cNvPr id="580" name="直線コネクタ 579"/>
        <xdr:cNvCxnSpPr/>
      </xdr:nvCxnSpPr>
      <xdr:spPr>
        <a:xfrm>
          <a:off x="13703300" y="9469590"/>
          <a:ext cx="889000" cy="18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39840</xdr:rowOff>
    </xdr:from>
    <xdr:to>
      <xdr:col>71</xdr:col>
      <xdr:colOff>177800</xdr:colOff>
      <xdr:row>56</xdr:row>
      <xdr:rowOff>106797</xdr:rowOff>
    </xdr:to>
    <xdr:cxnSp macro="">
      <xdr:nvCxnSpPr>
        <xdr:cNvPr id="583" name="直線コネクタ 582"/>
        <xdr:cNvCxnSpPr/>
      </xdr:nvCxnSpPr>
      <xdr:spPr>
        <a:xfrm flipV="1">
          <a:off x="12814300" y="9469590"/>
          <a:ext cx="889000" cy="23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1384</xdr:rowOff>
    </xdr:from>
    <xdr:to>
      <xdr:col>85</xdr:col>
      <xdr:colOff>177800</xdr:colOff>
      <xdr:row>56</xdr:row>
      <xdr:rowOff>102984</xdr:rowOff>
    </xdr:to>
    <xdr:sp macro="" textlink="">
      <xdr:nvSpPr>
        <xdr:cNvPr id="593" name="楕円 592"/>
        <xdr:cNvSpPr/>
      </xdr:nvSpPr>
      <xdr:spPr>
        <a:xfrm>
          <a:off x="16268700" y="96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151261</xdr:rowOff>
    </xdr:from>
    <xdr:ext cx="534377" cy="259045"/>
    <xdr:sp macro="" textlink="">
      <xdr:nvSpPr>
        <xdr:cNvPr id="594" name="教育費該当値テキスト"/>
        <xdr:cNvSpPr txBox="1"/>
      </xdr:nvSpPr>
      <xdr:spPr>
        <a:xfrm>
          <a:off x="16370300" y="95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14803</xdr:rowOff>
    </xdr:from>
    <xdr:to>
      <xdr:col>81</xdr:col>
      <xdr:colOff>101600</xdr:colOff>
      <xdr:row>56</xdr:row>
      <xdr:rowOff>116403</xdr:rowOff>
    </xdr:to>
    <xdr:sp macro="" textlink="">
      <xdr:nvSpPr>
        <xdr:cNvPr id="595" name="楕円 594"/>
        <xdr:cNvSpPr/>
      </xdr:nvSpPr>
      <xdr:spPr>
        <a:xfrm>
          <a:off x="15430500" y="961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107530</xdr:rowOff>
    </xdr:from>
    <xdr:ext cx="534377" cy="259045"/>
    <xdr:sp macro="" textlink="">
      <xdr:nvSpPr>
        <xdr:cNvPr id="596" name="テキスト ボックス 595"/>
        <xdr:cNvSpPr txBox="1"/>
      </xdr:nvSpPr>
      <xdr:spPr>
        <a:xfrm>
          <a:off x="15214111" y="970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170167</xdr:rowOff>
    </xdr:from>
    <xdr:to>
      <xdr:col>76</xdr:col>
      <xdr:colOff>165100</xdr:colOff>
      <xdr:row>56</xdr:row>
      <xdr:rowOff>100317</xdr:rowOff>
    </xdr:to>
    <xdr:sp macro="" textlink="">
      <xdr:nvSpPr>
        <xdr:cNvPr id="597" name="楕円 596"/>
        <xdr:cNvSpPr/>
      </xdr:nvSpPr>
      <xdr:spPr>
        <a:xfrm>
          <a:off x="14541500" y="95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91444</xdr:rowOff>
    </xdr:from>
    <xdr:ext cx="534377" cy="259045"/>
    <xdr:sp macro="" textlink="">
      <xdr:nvSpPr>
        <xdr:cNvPr id="598" name="テキスト ボックス 597"/>
        <xdr:cNvSpPr txBox="1"/>
      </xdr:nvSpPr>
      <xdr:spPr>
        <a:xfrm>
          <a:off x="14325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160490</xdr:rowOff>
    </xdr:from>
    <xdr:to>
      <xdr:col>72</xdr:col>
      <xdr:colOff>38100</xdr:colOff>
      <xdr:row>55</xdr:row>
      <xdr:rowOff>90640</xdr:rowOff>
    </xdr:to>
    <xdr:sp macro="" textlink="">
      <xdr:nvSpPr>
        <xdr:cNvPr id="599" name="楕円 598"/>
        <xdr:cNvSpPr/>
      </xdr:nvSpPr>
      <xdr:spPr>
        <a:xfrm>
          <a:off x="13652500" y="94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107167</xdr:rowOff>
    </xdr:from>
    <xdr:ext cx="534377" cy="259045"/>
    <xdr:sp macro="" textlink="">
      <xdr:nvSpPr>
        <xdr:cNvPr id="600" name="テキスト ボックス 599"/>
        <xdr:cNvSpPr txBox="1"/>
      </xdr:nvSpPr>
      <xdr:spPr>
        <a:xfrm>
          <a:off x="13436111" y="919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55997</xdr:rowOff>
    </xdr:from>
    <xdr:to>
      <xdr:col>67</xdr:col>
      <xdr:colOff>101600</xdr:colOff>
      <xdr:row>56</xdr:row>
      <xdr:rowOff>157597</xdr:rowOff>
    </xdr:to>
    <xdr:sp macro="" textlink="">
      <xdr:nvSpPr>
        <xdr:cNvPr id="601" name="楕円 600"/>
        <xdr:cNvSpPr/>
      </xdr:nvSpPr>
      <xdr:spPr>
        <a:xfrm>
          <a:off x="12763500" y="965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148724</xdr:rowOff>
    </xdr:from>
    <xdr:ext cx="534377" cy="259045"/>
    <xdr:sp macro="" textlink="">
      <xdr:nvSpPr>
        <xdr:cNvPr id="602" name="テキスト ボックス 601"/>
        <xdr:cNvSpPr txBox="1"/>
      </xdr:nvSpPr>
      <xdr:spPr>
        <a:xfrm>
          <a:off x="12547111" y="974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29108</xdr:rowOff>
    </xdr:from>
    <xdr:to>
      <xdr:col>85</xdr:col>
      <xdr:colOff>127000</xdr:colOff>
      <xdr:row>79</xdr:row>
      <xdr:rowOff>44450</xdr:rowOff>
    </xdr:to>
    <xdr:cxnSp macro="">
      <xdr:nvCxnSpPr>
        <xdr:cNvPr id="631" name="直線コネクタ 630"/>
        <xdr:cNvCxnSpPr/>
      </xdr:nvCxnSpPr>
      <xdr:spPr>
        <a:xfrm flipV="1">
          <a:off x="15481300" y="13573658"/>
          <a:ext cx="8382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42139</xdr:rowOff>
    </xdr:from>
    <xdr:to>
      <xdr:col>76</xdr:col>
      <xdr:colOff>114300</xdr:colOff>
      <xdr:row>79</xdr:row>
      <xdr:rowOff>44450</xdr:rowOff>
    </xdr:to>
    <xdr:cxnSp macro="">
      <xdr:nvCxnSpPr>
        <xdr:cNvPr id="637" name="直線コネクタ 636"/>
        <xdr:cNvCxnSpPr/>
      </xdr:nvCxnSpPr>
      <xdr:spPr>
        <a:xfrm>
          <a:off x="13703300" y="13586689"/>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39115</xdr:rowOff>
    </xdr:from>
    <xdr:to>
      <xdr:col>71</xdr:col>
      <xdr:colOff>177800</xdr:colOff>
      <xdr:row>79</xdr:row>
      <xdr:rowOff>42139</xdr:rowOff>
    </xdr:to>
    <xdr:cxnSp macro="">
      <xdr:nvCxnSpPr>
        <xdr:cNvPr id="640" name="直線コネクタ 639"/>
        <xdr:cNvCxnSpPr/>
      </xdr:nvCxnSpPr>
      <xdr:spPr>
        <a:xfrm>
          <a:off x="12814300" y="13583665"/>
          <a:ext cx="8890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149758</xdr:rowOff>
    </xdr:from>
    <xdr:to>
      <xdr:col>85</xdr:col>
      <xdr:colOff>177800</xdr:colOff>
      <xdr:row>79</xdr:row>
      <xdr:rowOff>79908</xdr:rowOff>
    </xdr:to>
    <xdr:sp macro="" textlink="">
      <xdr:nvSpPr>
        <xdr:cNvPr id="650" name="楕円 649"/>
        <xdr:cNvSpPr/>
      </xdr:nvSpPr>
      <xdr:spPr>
        <a:xfrm>
          <a:off x="16268700" y="135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64685</xdr:rowOff>
    </xdr:from>
    <xdr:ext cx="469744" cy="259045"/>
    <xdr:sp macro="" textlink="">
      <xdr:nvSpPr>
        <xdr:cNvPr id="651" name="災害復旧費該当値テキスト"/>
        <xdr:cNvSpPr txBox="1"/>
      </xdr:nvSpPr>
      <xdr:spPr>
        <a:xfrm>
          <a:off x="16370300" y="1343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162789</xdr:rowOff>
    </xdr:from>
    <xdr:to>
      <xdr:col>72</xdr:col>
      <xdr:colOff>38100</xdr:colOff>
      <xdr:row>79</xdr:row>
      <xdr:rowOff>92939</xdr:rowOff>
    </xdr:to>
    <xdr:sp macro="" textlink="">
      <xdr:nvSpPr>
        <xdr:cNvPr id="656" name="楕円 655"/>
        <xdr:cNvSpPr/>
      </xdr:nvSpPr>
      <xdr:spPr>
        <a:xfrm>
          <a:off x="13652500" y="135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84066</xdr:rowOff>
    </xdr:from>
    <xdr:ext cx="378565" cy="259045"/>
    <xdr:sp macro="" textlink="">
      <xdr:nvSpPr>
        <xdr:cNvPr id="657" name="テキスト ボックス 656"/>
        <xdr:cNvSpPr txBox="1"/>
      </xdr:nvSpPr>
      <xdr:spPr>
        <a:xfrm>
          <a:off x="13514017" y="13628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159765</xdr:rowOff>
    </xdr:from>
    <xdr:to>
      <xdr:col>67</xdr:col>
      <xdr:colOff>101600</xdr:colOff>
      <xdr:row>79</xdr:row>
      <xdr:rowOff>89915</xdr:rowOff>
    </xdr:to>
    <xdr:sp macro="" textlink="">
      <xdr:nvSpPr>
        <xdr:cNvPr id="658" name="楕円 657"/>
        <xdr:cNvSpPr/>
      </xdr:nvSpPr>
      <xdr:spPr>
        <a:xfrm>
          <a:off x="127635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81042</xdr:rowOff>
    </xdr:from>
    <xdr:ext cx="378565" cy="259045"/>
    <xdr:sp macro="" textlink="">
      <xdr:nvSpPr>
        <xdr:cNvPr id="659" name="テキスト ボックス 658"/>
        <xdr:cNvSpPr txBox="1"/>
      </xdr:nvSpPr>
      <xdr:spPr>
        <a:xfrm>
          <a:off x="12625017" y="1362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115021</xdr:rowOff>
    </xdr:from>
    <xdr:to>
      <xdr:col>85</xdr:col>
      <xdr:colOff>127000</xdr:colOff>
      <xdr:row>97</xdr:row>
      <xdr:rowOff>135114</xdr:rowOff>
    </xdr:to>
    <xdr:cxnSp macro="">
      <xdr:nvCxnSpPr>
        <xdr:cNvPr id="686" name="直線コネクタ 685"/>
        <xdr:cNvCxnSpPr/>
      </xdr:nvCxnSpPr>
      <xdr:spPr>
        <a:xfrm flipV="1">
          <a:off x="15481300" y="16745671"/>
          <a:ext cx="8382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135114</xdr:rowOff>
    </xdr:from>
    <xdr:to>
      <xdr:col>81</xdr:col>
      <xdr:colOff>50800</xdr:colOff>
      <xdr:row>97</xdr:row>
      <xdr:rowOff>151505</xdr:rowOff>
    </xdr:to>
    <xdr:cxnSp macro="">
      <xdr:nvCxnSpPr>
        <xdr:cNvPr id="689" name="直線コネクタ 688"/>
        <xdr:cNvCxnSpPr/>
      </xdr:nvCxnSpPr>
      <xdr:spPr>
        <a:xfrm flipV="1">
          <a:off x="14592300" y="16765764"/>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135581</xdr:rowOff>
    </xdr:from>
    <xdr:to>
      <xdr:col>76</xdr:col>
      <xdr:colOff>114300</xdr:colOff>
      <xdr:row>97</xdr:row>
      <xdr:rowOff>151505</xdr:rowOff>
    </xdr:to>
    <xdr:cxnSp macro="">
      <xdr:nvCxnSpPr>
        <xdr:cNvPr id="692" name="直線コネクタ 691"/>
        <xdr:cNvCxnSpPr/>
      </xdr:nvCxnSpPr>
      <xdr:spPr>
        <a:xfrm>
          <a:off x="13703300" y="16766231"/>
          <a:ext cx="889000" cy="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126895</xdr:rowOff>
    </xdr:from>
    <xdr:to>
      <xdr:col>71</xdr:col>
      <xdr:colOff>177800</xdr:colOff>
      <xdr:row>97</xdr:row>
      <xdr:rowOff>135581</xdr:rowOff>
    </xdr:to>
    <xdr:cxnSp macro="">
      <xdr:nvCxnSpPr>
        <xdr:cNvPr id="695" name="直線コネクタ 694"/>
        <xdr:cNvCxnSpPr/>
      </xdr:nvCxnSpPr>
      <xdr:spPr>
        <a:xfrm>
          <a:off x="12814300" y="16757545"/>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64221</xdr:rowOff>
    </xdr:from>
    <xdr:to>
      <xdr:col>85</xdr:col>
      <xdr:colOff>177800</xdr:colOff>
      <xdr:row>97</xdr:row>
      <xdr:rowOff>165821</xdr:rowOff>
    </xdr:to>
    <xdr:sp macro="" textlink="">
      <xdr:nvSpPr>
        <xdr:cNvPr id="705" name="楕円 704"/>
        <xdr:cNvSpPr/>
      </xdr:nvSpPr>
      <xdr:spPr>
        <a:xfrm>
          <a:off x="16268700" y="166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42648</xdr:rowOff>
    </xdr:from>
    <xdr:ext cx="534377" cy="259045"/>
    <xdr:sp macro="" textlink="">
      <xdr:nvSpPr>
        <xdr:cNvPr id="706" name="公債費該当値テキスト"/>
        <xdr:cNvSpPr txBox="1"/>
      </xdr:nvSpPr>
      <xdr:spPr>
        <a:xfrm>
          <a:off x="16370300" y="166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84314</xdr:rowOff>
    </xdr:from>
    <xdr:to>
      <xdr:col>81</xdr:col>
      <xdr:colOff>101600</xdr:colOff>
      <xdr:row>98</xdr:row>
      <xdr:rowOff>14464</xdr:rowOff>
    </xdr:to>
    <xdr:sp macro="" textlink="">
      <xdr:nvSpPr>
        <xdr:cNvPr id="707" name="楕円 706"/>
        <xdr:cNvSpPr/>
      </xdr:nvSpPr>
      <xdr:spPr>
        <a:xfrm>
          <a:off x="15430500" y="167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5591</xdr:rowOff>
    </xdr:from>
    <xdr:ext cx="534377" cy="259045"/>
    <xdr:sp macro="" textlink="">
      <xdr:nvSpPr>
        <xdr:cNvPr id="708" name="テキスト ボックス 707"/>
        <xdr:cNvSpPr txBox="1"/>
      </xdr:nvSpPr>
      <xdr:spPr>
        <a:xfrm>
          <a:off x="15214111" y="168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100705</xdr:rowOff>
    </xdr:from>
    <xdr:to>
      <xdr:col>76</xdr:col>
      <xdr:colOff>165100</xdr:colOff>
      <xdr:row>98</xdr:row>
      <xdr:rowOff>30855</xdr:rowOff>
    </xdr:to>
    <xdr:sp macro="" textlink="">
      <xdr:nvSpPr>
        <xdr:cNvPr id="709" name="楕円 708"/>
        <xdr:cNvSpPr/>
      </xdr:nvSpPr>
      <xdr:spPr>
        <a:xfrm>
          <a:off x="14541500" y="167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21982</xdr:rowOff>
    </xdr:from>
    <xdr:ext cx="534377" cy="259045"/>
    <xdr:sp macro="" textlink="">
      <xdr:nvSpPr>
        <xdr:cNvPr id="710" name="テキスト ボックス 709"/>
        <xdr:cNvSpPr txBox="1"/>
      </xdr:nvSpPr>
      <xdr:spPr>
        <a:xfrm>
          <a:off x="14325111" y="1682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84781</xdr:rowOff>
    </xdr:from>
    <xdr:to>
      <xdr:col>72</xdr:col>
      <xdr:colOff>38100</xdr:colOff>
      <xdr:row>98</xdr:row>
      <xdr:rowOff>14931</xdr:rowOff>
    </xdr:to>
    <xdr:sp macro="" textlink="">
      <xdr:nvSpPr>
        <xdr:cNvPr id="711" name="楕円 710"/>
        <xdr:cNvSpPr/>
      </xdr:nvSpPr>
      <xdr:spPr>
        <a:xfrm>
          <a:off x="13652500" y="167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6058</xdr:rowOff>
    </xdr:from>
    <xdr:ext cx="534377" cy="259045"/>
    <xdr:sp macro="" textlink="">
      <xdr:nvSpPr>
        <xdr:cNvPr id="712" name="テキスト ボックス 711"/>
        <xdr:cNvSpPr txBox="1"/>
      </xdr:nvSpPr>
      <xdr:spPr>
        <a:xfrm>
          <a:off x="13436111" y="168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76095</xdr:rowOff>
    </xdr:from>
    <xdr:to>
      <xdr:col>67</xdr:col>
      <xdr:colOff>101600</xdr:colOff>
      <xdr:row>98</xdr:row>
      <xdr:rowOff>6245</xdr:rowOff>
    </xdr:to>
    <xdr:sp macro="" textlink="">
      <xdr:nvSpPr>
        <xdr:cNvPr id="713" name="楕円 712"/>
        <xdr:cNvSpPr/>
      </xdr:nvSpPr>
      <xdr:spPr>
        <a:xfrm>
          <a:off x="12763500" y="16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168822</xdr:rowOff>
    </xdr:from>
    <xdr:ext cx="534377" cy="259045"/>
    <xdr:sp macro="" textlink="">
      <xdr:nvSpPr>
        <xdr:cNvPr id="714" name="テキスト ボックス 713"/>
        <xdr:cNvSpPr txBox="1"/>
      </xdr:nvSpPr>
      <xdr:spPr>
        <a:xfrm>
          <a:off x="12547111" y="167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議会費については、住民一人あたり</a:t>
          </a:r>
          <a:r>
            <a:rPr kumimoji="1" lang="ja-JP" altLang="en-US" sz="1100">
              <a:solidFill>
                <a:schemeClr val="tx1"/>
              </a:solidFill>
              <a:effectLst/>
              <a:latin typeface="+mn-lt"/>
              <a:ea typeface="+mn-ea"/>
              <a:cs typeface="+mn-cs"/>
            </a:rPr>
            <a:t>１１，４５５</a:t>
          </a:r>
          <a:r>
            <a:rPr kumimoji="1" lang="ja-JP" altLang="ja-JP" sz="1100">
              <a:solidFill>
                <a:schemeClr val="tx1"/>
              </a:solidFill>
              <a:effectLst/>
              <a:latin typeface="+mn-lt"/>
              <a:ea typeface="+mn-ea"/>
              <a:cs typeface="+mn-cs"/>
            </a:rPr>
            <a:t>円であり、全国平均、群馬県類似団体平均を大きく上回る水準で推移している。総務費については住民一人あたり</a:t>
          </a:r>
          <a:r>
            <a:rPr kumimoji="1" lang="ja-JP" altLang="en-US" sz="1100">
              <a:solidFill>
                <a:schemeClr val="tx1"/>
              </a:solidFill>
              <a:effectLst/>
              <a:latin typeface="+mn-lt"/>
              <a:ea typeface="+mn-ea"/>
              <a:cs typeface="+mn-cs"/>
            </a:rPr>
            <a:t>３４１，６８９円</a:t>
          </a:r>
          <a:r>
            <a:rPr kumimoji="1" lang="ja-JP" altLang="ja-JP" sz="1100">
              <a:solidFill>
                <a:schemeClr val="tx1"/>
              </a:solidFill>
              <a:effectLst/>
              <a:latin typeface="+mn-lt"/>
              <a:ea typeface="+mn-ea"/>
              <a:cs typeface="+mn-cs"/>
            </a:rPr>
            <a:t>であり、</a:t>
          </a:r>
          <a:r>
            <a:rPr kumimoji="1" lang="ja-JP" altLang="en-US" sz="1100">
              <a:solidFill>
                <a:schemeClr val="tx1"/>
              </a:solidFill>
              <a:effectLst/>
              <a:latin typeface="+mn-lt"/>
              <a:ea typeface="+mn-ea"/>
              <a:cs typeface="+mn-cs"/>
            </a:rPr>
            <a:t>Ｈ２７年度から類似団体平均を大きく上回っているが</a:t>
          </a:r>
          <a:r>
            <a:rPr kumimoji="1" lang="ja-JP" altLang="ja-JP" sz="1100">
              <a:solidFill>
                <a:schemeClr val="tx1"/>
              </a:solidFill>
              <a:effectLst/>
              <a:latin typeface="+mn-lt"/>
              <a:ea typeface="+mn-ea"/>
              <a:cs typeface="+mn-cs"/>
            </a:rPr>
            <a:t>、その理由はふるさと納税の寄附金の積立</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よるものである。商工費については住民一人あたり</a:t>
          </a:r>
          <a:r>
            <a:rPr kumimoji="1" lang="ja-JP" altLang="en-US" sz="1100">
              <a:solidFill>
                <a:schemeClr val="tx1"/>
              </a:solidFill>
              <a:effectLst/>
              <a:latin typeface="+mn-lt"/>
              <a:ea typeface="+mn-ea"/>
              <a:cs typeface="+mn-cs"/>
            </a:rPr>
            <a:t>１４１，８８５円であり、昨年度より大きく増加している。</a:t>
          </a:r>
          <a:r>
            <a:rPr kumimoji="1" lang="ja-JP" altLang="ja-JP" sz="1100">
              <a:solidFill>
                <a:schemeClr val="tx1"/>
              </a:solidFill>
              <a:effectLst/>
              <a:latin typeface="+mn-lt"/>
              <a:ea typeface="+mn-ea"/>
              <a:cs typeface="+mn-cs"/>
            </a:rPr>
            <a:t>その理由は</a:t>
          </a:r>
          <a:r>
            <a:rPr kumimoji="1" lang="ja-JP" altLang="en-US" sz="1100">
              <a:solidFill>
                <a:schemeClr val="tx1"/>
              </a:solidFill>
              <a:effectLst/>
              <a:latin typeface="+mn-lt"/>
              <a:ea typeface="+mn-ea"/>
              <a:cs typeface="+mn-cs"/>
            </a:rPr>
            <a:t>昨年度まで総務費で支出していたふるさと納税の返礼に係る支出科目を商工費に移行したためである</a:t>
          </a:r>
          <a:r>
            <a:rPr kumimoji="1" lang="ja-JP" altLang="ja-JP" sz="1100">
              <a:solidFill>
                <a:schemeClr val="tx1"/>
              </a:solidFill>
              <a:effectLst/>
              <a:latin typeface="+mn-lt"/>
              <a:ea typeface="+mn-ea"/>
              <a:cs typeface="+mn-cs"/>
            </a:rPr>
            <a:t>。土木費については住民一人あたり</a:t>
          </a:r>
          <a:r>
            <a:rPr kumimoji="1" lang="ja-JP" altLang="en-US" sz="1100">
              <a:solidFill>
                <a:schemeClr val="tx1"/>
              </a:solidFill>
              <a:effectLst/>
              <a:latin typeface="+mn-lt"/>
              <a:ea typeface="+mn-ea"/>
              <a:cs typeface="+mn-cs"/>
            </a:rPr>
            <a:t>９５，４９２円</a:t>
          </a:r>
          <a:r>
            <a:rPr kumimoji="1" lang="ja-JP" altLang="ja-JP" sz="1100">
              <a:solidFill>
                <a:schemeClr val="tx1"/>
              </a:solidFill>
              <a:effectLst/>
              <a:latin typeface="+mn-lt"/>
              <a:ea typeface="+mn-ea"/>
              <a:cs typeface="+mn-cs"/>
            </a:rPr>
            <a:t>であり、平成</a:t>
          </a:r>
          <a:r>
            <a:rPr kumimoji="1" lang="ja-JP" altLang="en-US" sz="1100">
              <a:solidFill>
                <a:schemeClr val="tx1"/>
              </a:solidFill>
              <a:effectLst/>
              <a:latin typeface="+mn-lt"/>
              <a:ea typeface="+mn-ea"/>
              <a:cs typeface="+mn-cs"/>
            </a:rPr>
            <a:t>２５</a:t>
          </a:r>
          <a:r>
            <a:rPr kumimoji="1" lang="ja-JP" altLang="ja-JP" sz="1100">
              <a:solidFill>
                <a:schemeClr val="tx1"/>
              </a:solidFill>
              <a:effectLst/>
              <a:latin typeface="+mn-lt"/>
              <a:ea typeface="+mn-ea"/>
              <a:cs typeface="+mn-cs"/>
            </a:rPr>
            <a:t>年度以降、類似団体平均を上回る金額で推移している。その理由は湯源湯路街プロジェクト事業として草津町のランドマークである湯畑周辺の</a:t>
          </a:r>
          <a:r>
            <a:rPr kumimoji="1" lang="ja-JP" altLang="en-US" sz="1100">
              <a:solidFill>
                <a:schemeClr val="tx1"/>
              </a:solidFill>
              <a:effectLst/>
              <a:latin typeface="+mn-lt"/>
              <a:ea typeface="+mn-ea"/>
              <a:cs typeface="+mn-cs"/>
            </a:rPr>
            <a:t>整備を実</a:t>
          </a:r>
          <a:r>
            <a:rPr kumimoji="1" lang="ja-JP" altLang="ja-JP" sz="1100">
              <a:solidFill>
                <a:schemeClr val="tx1"/>
              </a:solidFill>
              <a:effectLst/>
              <a:latin typeface="+mn-lt"/>
              <a:ea typeface="+mn-ea"/>
              <a:cs typeface="+mn-cs"/>
            </a:rPr>
            <a:t>施しているためである</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公債費については住民一人あたり</a:t>
          </a:r>
          <a:r>
            <a:rPr kumimoji="1" lang="ja-JP" altLang="en-US" sz="1100">
              <a:solidFill>
                <a:schemeClr val="tx1"/>
              </a:solidFill>
              <a:effectLst/>
              <a:latin typeface="+mn-lt"/>
              <a:ea typeface="+mn-ea"/>
              <a:cs typeface="+mn-cs"/>
            </a:rPr>
            <a:t>４２，８９８円</a:t>
          </a:r>
          <a:r>
            <a:rPr kumimoji="1" lang="ja-JP" altLang="ja-JP" sz="1100">
              <a:solidFill>
                <a:schemeClr val="tx1"/>
              </a:solidFill>
              <a:effectLst/>
              <a:latin typeface="+mn-lt"/>
              <a:ea typeface="+mn-ea"/>
              <a:cs typeface="+mn-cs"/>
            </a:rPr>
            <a:t>で類似団体平均を下回っているが、湯畑の</a:t>
          </a:r>
          <a:r>
            <a:rPr kumimoji="1" lang="ja-JP" altLang="en-US" sz="1100">
              <a:solidFill>
                <a:schemeClr val="tx1"/>
              </a:solidFill>
              <a:effectLst/>
              <a:latin typeface="+mn-lt"/>
              <a:ea typeface="+mn-ea"/>
              <a:cs typeface="+mn-cs"/>
            </a:rPr>
            <a:t>整備</a:t>
          </a:r>
          <a:r>
            <a:rPr kumimoji="1" lang="ja-JP" altLang="ja-JP" sz="1100">
              <a:solidFill>
                <a:schemeClr val="tx1"/>
              </a:solidFill>
              <a:effectLst/>
              <a:latin typeface="+mn-lt"/>
              <a:ea typeface="+mn-ea"/>
              <a:cs typeface="+mn-cs"/>
            </a:rPr>
            <a:t>事業や防災行政無線のデジタル化などで起債を行ったため今後は、</a:t>
          </a:r>
          <a:r>
            <a:rPr kumimoji="1" lang="ja-JP" altLang="en-US" sz="1100">
              <a:solidFill>
                <a:schemeClr val="tx1"/>
              </a:solidFill>
              <a:effectLst/>
              <a:latin typeface="+mn-lt"/>
              <a:ea typeface="+mn-ea"/>
              <a:cs typeface="+mn-cs"/>
            </a:rPr>
            <a:t>Ｈ３１</a:t>
          </a:r>
          <a:r>
            <a:rPr kumimoji="1" lang="ja-JP" altLang="ja-JP" sz="1100">
              <a:solidFill>
                <a:schemeClr val="tx1"/>
              </a:solidFill>
              <a:effectLst/>
              <a:latin typeface="+mn-lt"/>
              <a:ea typeface="+mn-ea"/>
              <a:cs typeface="+mn-cs"/>
            </a:rPr>
            <a:t>年度頃まで上昇する見込みである。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標準財政規模に占める実質収支額の比率は前年度から</a:t>
          </a:r>
          <a:r>
            <a:rPr lang="en-US" altLang="ja-JP" sz="1100" b="0" i="0" baseline="0">
              <a:solidFill>
                <a:schemeClr val="tx1"/>
              </a:solidFill>
              <a:effectLst/>
              <a:latin typeface="+mn-lt"/>
              <a:ea typeface="+mn-ea"/>
              <a:cs typeface="+mn-cs"/>
            </a:rPr>
            <a:t>0.77</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の上昇</a:t>
          </a:r>
          <a:r>
            <a:rPr lang="ja-JP" altLang="ja-JP" sz="1100" b="0" i="0" baseline="0">
              <a:solidFill>
                <a:schemeClr val="tx1"/>
              </a:solidFill>
              <a:effectLst/>
              <a:latin typeface="+mn-lt"/>
              <a:ea typeface="+mn-ea"/>
              <a:cs typeface="+mn-cs"/>
            </a:rPr>
            <a:t>となった。同じく実質単年度収支の比率</a:t>
          </a:r>
          <a:r>
            <a:rPr lang="ja-JP" altLang="en-US" sz="1100" b="0" i="0" baseline="0">
              <a:solidFill>
                <a:schemeClr val="tx1"/>
              </a:solidFill>
              <a:effectLst/>
              <a:latin typeface="+mn-lt"/>
              <a:ea typeface="+mn-ea"/>
              <a:cs typeface="+mn-cs"/>
            </a:rPr>
            <a:t>については</a:t>
          </a:r>
          <a:r>
            <a:rPr lang="ja-JP" altLang="ja-JP" sz="1100" b="0" i="0" baseline="0">
              <a:solidFill>
                <a:schemeClr val="tx1"/>
              </a:solidFill>
              <a:effectLst/>
              <a:latin typeface="+mn-lt"/>
              <a:ea typeface="+mn-ea"/>
              <a:cs typeface="+mn-cs"/>
            </a:rPr>
            <a:t>前年度から</a:t>
          </a:r>
          <a:r>
            <a:rPr lang="en-US" altLang="ja-JP" sz="1100" b="0" i="0" baseline="0">
              <a:solidFill>
                <a:schemeClr val="tx1"/>
              </a:solidFill>
              <a:effectLst/>
              <a:latin typeface="+mn-lt"/>
              <a:ea typeface="+mn-ea"/>
              <a:cs typeface="+mn-cs"/>
            </a:rPr>
            <a:t>7.37</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と大きく上昇した</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前年度に比べ除雪や</a:t>
          </a:r>
          <a:r>
            <a:rPr lang="ja-JP" altLang="ja-JP" sz="1100" b="0" i="0" baseline="0">
              <a:solidFill>
                <a:schemeClr val="tx1"/>
              </a:solidFill>
              <a:effectLst/>
              <a:latin typeface="+mn-lt"/>
              <a:ea typeface="+mn-ea"/>
              <a:cs typeface="+mn-cs"/>
            </a:rPr>
            <a:t>基幹系</a:t>
          </a:r>
          <a:r>
            <a:rPr lang="ja-JP" altLang="en-US" sz="1100" b="0" i="0" baseline="0">
              <a:solidFill>
                <a:schemeClr val="tx1"/>
              </a:solidFill>
              <a:effectLst/>
              <a:latin typeface="+mn-lt"/>
              <a:ea typeface="+mn-ea"/>
              <a:cs typeface="+mn-cs"/>
            </a:rPr>
            <a:t>などのシステム</a:t>
          </a:r>
          <a:r>
            <a:rPr lang="ja-JP" altLang="ja-JP" sz="1100" b="0" i="0" baseline="0">
              <a:solidFill>
                <a:schemeClr val="tx1"/>
              </a:solidFill>
              <a:effectLst/>
              <a:latin typeface="+mn-lt"/>
              <a:ea typeface="+mn-ea"/>
              <a:cs typeface="+mn-cs"/>
            </a:rPr>
            <a:t>入れ替えに係る</a:t>
          </a:r>
          <a:r>
            <a:rPr lang="ja-JP" altLang="en-US" sz="1100" b="0" i="0" baseline="0">
              <a:solidFill>
                <a:schemeClr val="tx1"/>
              </a:solidFill>
              <a:effectLst/>
              <a:latin typeface="+mn-lt"/>
              <a:ea typeface="+mn-ea"/>
              <a:cs typeface="+mn-cs"/>
            </a:rPr>
            <a:t>経費が少なかったことなどが上昇の主な理由として考えられる</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財政調整基金</a:t>
          </a:r>
          <a:r>
            <a:rPr lang="ja-JP" altLang="en-US" sz="1100" b="0" i="0" baseline="0">
              <a:solidFill>
                <a:schemeClr val="tx1"/>
              </a:solidFill>
              <a:effectLst/>
              <a:latin typeface="+mn-lt"/>
              <a:ea typeface="+mn-ea"/>
              <a:cs typeface="+mn-cs"/>
            </a:rPr>
            <a:t>残高</a:t>
          </a:r>
          <a:r>
            <a:rPr lang="ja-JP" altLang="ja-JP" sz="1100" b="0" i="0" baseline="0">
              <a:solidFill>
                <a:schemeClr val="tx1"/>
              </a:solidFill>
              <a:effectLst/>
              <a:latin typeface="+mn-lt"/>
              <a:ea typeface="+mn-ea"/>
              <a:cs typeface="+mn-cs"/>
            </a:rPr>
            <a:t>については、</a:t>
          </a:r>
          <a:r>
            <a:rPr lang="ja-JP" altLang="en-US" sz="1100" b="0" i="0" baseline="0">
              <a:solidFill>
                <a:schemeClr val="tx1"/>
              </a:solidFill>
              <a:effectLst/>
              <a:latin typeface="+mn-lt"/>
              <a:ea typeface="+mn-ea"/>
              <a:cs typeface="+mn-cs"/>
            </a:rPr>
            <a:t>景気動向による</a:t>
          </a:r>
          <a:r>
            <a:rPr lang="ja-JP" altLang="ja-JP" sz="1100" b="0" i="0" baseline="0">
              <a:solidFill>
                <a:schemeClr val="tx1"/>
              </a:solidFill>
              <a:effectLst/>
              <a:latin typeface="+mn-lt"/>
              <a:ea typeface="+mn-ea"/>
              <a:cs typeface="+mn-cs"/>
            </a:rPr>
            <a:t>税収減や異常気象による大規模災害など今後、想定されるさまざまな事態に備える</a:t>
          </a:r>
          <a:r>
            <a:rPr lang="ja-JP" altLang="en-US" sz="1100" b="0" i="0" baseline="0">
              <a:solidFill>
                <a:schemeClr val="tx1"/>
              </a:solidFill>
              <a:effectLst/>
              <a:latin typeface="+mn-lt"/>
              <a:ea typeface="+mn-ea"/>
              <a:cs typeface="+mn-cs"/>
            </a:rPr>
            <a:t>ため、現在の水準を保持していく考えである。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連結実質赤字比率については、全会計において黒字であり</a:t>
          </a:r>
          <a:r>
            <a:rPr lang="ja-JP" altLang="en-US" sz="1100" b="0" i="0" baseline="0">
              <a:solidFill>
                <a:schemeClr val="tx1"/>
              </a:solidFill>
              <a:effectLst/>
              <a:latin typeface="+mn-lt"/>
              <a:ea typeface="+mn-ea"/>
              <a:cs typeface="+mn-cs"/>
            </a:rPr>
            <a:t>、黒字額の合計が標準財政規模を上回っているため</a:t>
          </a:r>
          <a:r>
            <a:rPr lang="ja-JP" altLang="ja-JP" sz="1100" b="0" i="0" baseline="0">
              <a:solidFill>
                <a:schemeClr val="tx1"/>
              </a:solidFill>
              <a:effectLst/>
              <a:latin typeface="+mn-lt"/>
              <a:ea typeface="+mn-ea"/>
              <a:cs typeface="+mn-cs"/>
            </a:rPr>
            <a:t>比率は算定され</a:t>
          </a:r>
          <a:r>
            <a:rPr lang="ja-JP" altLang="en-US" sz="1100" b="0" i="0" baseline="0">
              <a:solidFill>
                <a:schemeClr val="tx1"/>
              </a:solidFill>
              <a:effectLst/>
              <a:latin typeface="+mn-lt"/>
              <a:ea typeface="+mn-ea"/>
              <a:cs typeface="+mn-cs"/>
            </a:rPr>
            <a:t>てい</a:t>
          </a:r>
          <a:r>
            <a:rPr lang="ja-JP" altLang="ja-JP" sz="1100" b="0" i="0" baseline="0">
              <a:solidFill>
                <a:schemeClr val="tx1"/>
              </a:solidFill>
              <a:effectLst/>
              <a:latin typeface="+mn-lt"/>
              <a:ea typeface="+mn-ea"/>
              <a:cs typeface="+mn-cs"/>
            </a:rPr>
            <a:t>ない。</a:t>
          </a:r>
          <a:r>
            <a:rPr lang="ja-JP" altLang="en-US" sz="1100" b="0" i="0" baseline="0">
              <a:solidFill>
                <a:schemeClr val="tx1"/>
              </a:solidFill>
              <a:effectLst/>
              <a:latin typeface="+mn-lt"/>
              <a:ea typeface="+mn-ea"/>
              <a:cs typeface="+mn-cs"/>
            </a:rPr>
            <a:t>企業会計（法適）の温泉会計、水道会計、千客会計についてはここ数年増加傾向にある。</a:t>
          </a:r>
          <a:endParaRPr lang="en-US" altLang="ja-JP" sz="1100" b="0" i="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今後においても各事業会計共に、適正な料金体系の見直し</a:t>
          </a:r>
          <a:r>
            <a:rPr lang="ja-JP" altLang="en-US" sz="1100" b="0" i="0" baseline="0">
              <a:solidFill>
                <a:schemeClr val="tx1"/>
              </a:solidFill>
              <a:effectLst/>
              <a:latin typeface="+mn-lt"/>
              <a:ea typeface="+mn-ea"/>
              <a:cs typeface="+mn-cs"/>
            </a:rPr>
            <a:t>を行い</a:t>
          </a:r>
          <a:r>
            <a:rPr lang="ja-JP" altLang="ja-JP" sz="1100" b="0" i="0" baseline="0">
              <a:solidFill>
                <a:schemeClr val="tx1"/>
              </a:solidFill>
              <a:effectLst/>
              <a:latin typeface="+mn-lt"/>
              <a:ea typeface="+mn-ea"/>
              <a:cs typeface="+mn-cs"/>
            </a:rPr>
            <a:t>、施設を保有する事業会計にあっては、老朽化対策など長期的な計画のもと、健全な財政運営に努める。特に下水道事業会計において、長寿命化計画に基づいた終末処理場の更新が予定されているため、提供サービスと住民負担を鑑みながら段階的に料金体系を見直していく必要がある。また、一般会計においても、税収減や異常気象による大規模災害など今後、想定されるさまざまな事態に備え、財政調整基金を始めとする各種基金の確保などを行い、極力基金の取崩しに頼ることのない財政運営に努め</a:t>
          </a:r>
          <a:r>
            <a:rPr lang="ja-JP" altLang="en-US" sz="1100" b="0" i="0" baseline="0">
              <a:solidFill>
                <a:schemeClr val="tx1"/>
              </a:solidFill>
              <a:effectLst/>
              <a:latin typeface="+mn-lt"/>
              <a:ea typeface="+mn-ea"/>
              <a:cs typeface="+mn-cs"/>
            </a:rPr>
            <a:t>る</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Id="1" sqref="A1 A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74</v>
      </c>
      <c r="C3" s="382"/>
      <c r="D3" s="382"/>
      <c r="E3" s="383"/>
      <c r="F3" s="383"/>
      <c r="G3" s="383"/>
      <c r="H3" s="383"/>
      <c r="I3" s="383"/>
      <c r="J3" s="383"/>
      <c r="K3" s="383"/>
      <c r="L3" s="383" t="s">
        <v>75</v>
      </c>
      <c r="M3" s="383"/>
      <c r="N3" s="383"/>
      <c r="O3" s="383"/>
      <c r="P3" s="383"/>
      <c r="Q3" s="383"/>
      <c r="R3" s="390"/>
      <c r="S3" s="390"/>
      <c r="T3" s="390"/>
      <c r="U3" s="390"/>
      <c r="V3" s="391"/>
      <c r="W3" s="365" t="s">
        <v>76</v>
      </c>
      <c r="X3" s="366"/>
      <c r="Y3" s="366"/>
      <c r="Z3" s="366"/>
      <c r="AA3" s="366"/>
      <c r="AB3" s="382"/>
      <c r="AC3" s="390" t="s">
        <v>77</v>
      </c>
      <c r="AD3" s="366"/>
      <c r="AE3" s="366"/>
      <c r="AF3" s="366"/>
      <c r="AG3" s="366"/>
      <c r="AH3" s="366"/>
      <c r="AI3" s="366"/>
      <c r="AJ3" s="366"/>
      <c r="AK3" s="366"/>
      <c r="AL3" s="367"/>
      <c r="AM3" s="365" t="s">
        <v>78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79</v>
      </c>
      <c r="BO3" s="366"/>
      <c r="BP3" s="366"/>
      <c r="BQ3" s="366"/>
      <c r="BR3" s="366"/>
      <c r="BS3" s="366"/>
      <c r="BT3" s="366"/>
      <c r="BU3" s="367"/>
      <c r="BV3" s="365" t="s">
        <v>80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81</v>
      </c>
      <c r="CU3" s="366"/>
      <c r="CV3" s="366"/>
      <c r="CW3" s="366"/>
      <c r="CX3" s="366"/>
      <c r="CY3" s="366"/>
      <c r="CZ3" s="366"/>
      <c r="DA3" s="367"/>
      <c r="DB3" s="365" t="s">
        <v>82</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83</v>
      </c>
      <c r="AZ4" s="369"/>
      <c r="BA4" s="369"/>
      <c r="BB4" s="369"/>
      <c r="BC4" s="369"/>
      <c r="BD4" s="369"/>
      <c r="BE4" s="369"/>
      <c r="BF4" s="369"/>
      <c r="BG4" s="369"/>
      <c r="BH4" s="369"/>
      <c r="BI4" s="369"/>
      <c r="BJ4" s="369"/>
      <c r="BK4" s="369"/>
      <c r="BL4" s="369"/>
      <c r="BM4" s="370"/>
      <c r="BN4" s="371">
        <v>6283749</v>
      </c>
      <c r="BO4" s="372"/>
      <c r="BP4" s="372"/>
      <c r="BQ4" s="372"/>
      <c r="BR4" s="372"/>
      <c r="BS4" s="372"/>
      <c r="BT4" s="372"/>
      <c r="BU4" s="373"/>
      <c r="BV4" s="371">
        <v>6083983</v>
      </c>
      <c r="BW4" s="372"/>
      <c r="BX4" s="372"/>
      <c r="BY4" s="372"/>
      <c r="BZ4" s="372"/>
      <c r="CA4" s="372"/>
      <c r="CB4" s="372"/>
      <c r="CC4" s="373"/>
      <c r="CD4" s="374" t="s">
        <v>84</v>
      </c>
      <c r="CE4" s="375"/>
      <c r="CF4" s="375"/>
      <c r="CG4" s="375"/>
      <c r="CH4" s="375"/>
      <c r="CI4" s="375"/>
      <c r="CJ4" s="375"/>
      <c r="CK4" s="375"/>
      <c r="CL4" s="375"/>
      <c r="CM4" s="375"/>
      <c r="CN4" s="375"/>
      <c r="CO4" s="375"/>
      <c r="CP4" s="375"/>
      <c r="CQ4" s="375"/>
      <c r="CR4" s="375"/>
      <c r="CS4" s="376"/>
      <c r="CT4" s="377">
        <v>8.1</v>
      </c>
      <c r="CU4" s="378"/>
      <c r="CV4" s="378"/>
      <c r="CW4" s="378"/>
      <c r="CX4" s="378"/>
      <c r="CY4" s="378"/>
      <c r="CZ4" s="378"/>
      <c r="DA4" s="379"/>
      <c r="DB4" s="377">
        <v>7.3</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85</v>
      </c>
      <c r="AN5" s="438"/>
      <c r="AO5" s="438"/>
      <c r="AP5" s="438"/>
      <c r="AQ5" s="438"/>
      <c r="AR5" s="438"/>
      <c r="AS5" s="438"/>
      <c r="AT5" s="439"/>
      <c r="AU5" s="440" t="s">
        <v>86</v>
      </c>
      <c r="AV5" s="441"/>
      <c r="AW5" s="441"/>
      <c r="AX5" s="441"/>
      <c r="AY5" s="442" t="s">
        <v>87</v>
      </c>
      <c r="AZ5" s="443"/>
      <c r="BA5" s="443"/>
      <c r="BB5" s="443"/>
      <c r="BC5" s="443"/>
      <c r="BD5" s="443"/>
      <c r="BE5" s="443"/>
      <c r="BF5" s="443"/>
      <c r="BG5" s="443"/>
      <c r="BH5" s="443"/>
      <c r="BI5" s="443"/>
      <c r="BJ5" s="443"/>
      <c r="BK5" s="443"/>
      <c r="BL5" s="443"/>
      <c r="BM5" s="444"/>
      <c r="BN5" s="408">
        <v>6059848</v>
      </c>
      <c r="BO5" s="409"/>
      <c r="BP5" s="409"/>
      <c r="BQ5" s="409"/>
      <c r="BR5" s="409"/>
      <c r="BS5" s="409"/>
      <c r="BT5" s="409"/>
      <c r="BU5" s="410"/>
      <c r="BV5" s="408">
        <v>5885456</v>
      </c>
      <c r="BW5" s="409"/>
      <c r="BX5" s="409"/>
      <c r="BY5" s="409"/>
      <c r="BZ5" s="409"/>
      <c r="CA5" s="409"/>
      <c r="CB5" s="409"/>
      <c r="CC5" s="410"/>
      <c r="CD5" s="411" t="s">
        <v>88</v>
      </c>
      <c r="CE5" s="412"/>
      <c r="CF5" s="412"/>
      <c r="CG5" s="412"/>
      <c r="CH5" s="412"/>
      <c r="CI5" s="412"/>
      <c r="CJ5" s="412"/>
      <c r="CK5" s="412"/>
      <c r="CL5" s="412"/>
      <c r="CM5" s="412"/>
      <c r="CN5" s="412"/>
      <c r="CO5" s="412"/>
      <c r="CP5" s="412"/>
      <c r="CQ5" s="412"/>
      <c r="CR5" s="412"/>
      <c r="CS5" s="413"/>
      <c r="CT5" s="405">
        <v>95</v>
      </c>
      <c r="CU5" s="406"/>
      <c r="CV5" s="406"/>
      <c r="CW5" s="406"/>
      <c r="CX5" s="406"/>
      <c r="CY5" s="406"/>
      <c r="CZ5" s="406"/>
      <c r="DA5" s="407"/>
      <c r="DB5" s="405">
        <v>90.9</v>
      </c>
      <c r="DC5" s="406"/>
      <c r="DD5" s="406"/>
      <c r="DE5" s="406"/>
      <c r="DF5" s="406"/>
      <c r="DG5" s="406"/>
      <c r="DH5" s="406"/>
      <c r="DI5" s="407"/>
      <c r="DJ5" s="165"/>
      <c r="DK5" s="165"/>
      <c r="DL5" s="165"/>
      <c r="DM5" s="165"/>
      <c r="DN5" s="165"/>
      <c r="DO5" s="165"/>
    </row>
    <row r="6" spans="1:119" ht="18.75" customHeight="1">
      <c r="A6" s="166"/>
      <c r="B6" s="414" t="s">
        <v>89</v>
      </c>
      <c r="C6" s="415"/>
      <c r="D6" s="415"/>
      <c r="E6" s="416"/>
      <c r="F6" s="416"/>
      <c r="G6" s="416"/>
      <c r="H6" s="416"/>
      <c r="I6" s="416"/>
      <c r="J6" s="416"/>
      <c r="K6" s="416"/>
      <c r="L6" s="416" t="s">
        <v>90</v>
      </c>
      <c r="M6" s="416"/>
      <c r="N6" s="416"/>
      <c r="O6" s="416"/>
      <c r="P6" s="416"/>
      <c r="Q6" s="416"/>
      <c r="R6" s="420"/>
      <c r="S6" s="420"/>
      <c r="T6" s="420"/>
      <c r="U6" s="420"/>
      <c r="V6" s="421"/>
      <c r="W6" s="424" t="s">
        <v>91</v>
      </c>
      <c r="X6" s="425"/>
      <c r="Y6" s="425"/>
      <c r="Z6" s="425"/>
      <c r="AA6" s="425"/>
      <c r="AB6" s="415"/>
      <c r="AC6" s="428" t="s">
        <v>92</v>
      </c>
      <c r="AD6" s="429"/>
      <c r="AE6" s="429"/>
      <c r="AF6" s="429"/>
      <c r="AG6" s="429"/>
      <c r="AH6" s="429"/>
      <c r="AI6" s="429"/>
      <c r="AJ6" s="429"/>
      <c r="AK6" s="429"/>
      <c r="AL6" s="430"/>
      <c r="AM6" s="437" t="s">
        <v>93</v>
      </c>
      <c r="AN6" s="438"/>
      <c r="AO6" s="438"/>
      <c r="AP6" s="438"/>
      <c r="AQ6" s="438"/>
      <c r="AR6" s="438"/>
      <c r="AS6" s="438"/>
      <c r="AT6" s="439"/>
      <c r="AU6" s="440" t="s">
        <v>94</v>
      </c>
      <c r="AV6" s="441"/>
      <c r="AW6" s="441"/>
      <c r="AX6" s="441"/>
      <c r="AY6" s="442" t="s">
        <v>95</v>
      </c>
      <c r="AZ6" s="443"/>
      <c r="BA6" s="443"/>
      <c r="BB6" s="443"/>
      <c r="BC6" s="443"/>
      <c r="BD6" s="443"/>
      <c r="BE6" s="443"/>
      <c r="BF6" s="443"/>
      <c r="BG6" s="443"/>
      <c r="BH6" s="443"/>
      <c r="BI6" s="443"/>
      <c r="BJ6" s="443"/>
      <c r="BK6" s="443"/>
      <c r="BL6" s="443"/>
      <c r="BM6" s="444"/>
      <c r="BN6" s="408">
        <v>223901</v>
      </c>
      <c r="BO6" s="409"/>
      <c r="BP6" s="409"/>
      <c r="BQ6" s="409"/>
      <c r="BR6" s="409"/>
      <c r="BS6" s="409"/>
      <c r="BT6" s="409"/>
      <c r="BU6" s="410"/>
      <c r="BV6" s="408">
        <v>198527</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102.1</v>
      </c>
      <c r="CU6" s="446"/>
      <c r="CV6" s="446"/>
      <c r="CW6" s="446"/>
      <c r="CX6" s="446"/>
      <c r="CY6" s="446"/>
      <c r="CZ6" s="446"/>
      <c r="DA6" s="447"/>
      <c r="DB6" s="445">
        <v>98.5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94</v>
      </c>
      <c r="AV7" s="441"/>
      <c r="AW7" s="441"/>
      <c r="AX7" s="441"/>
      <c r="AY7" s="442" t="s">
        <v>98</v>
      </c>
      <c r="AZ7" s="443"/>
      <c r="BA7" s="443"/>
      <c r="BB7" s="443"/>
      <c r="BC7" s="443"/>
      <c r="BD7" s="443"/>
      <c r="BE7" s="443"/>
      <c r="BF7" s="443"/>
      <c r="BG7" s="443"/>
      <c r="BH7" s="443"/>
      <c r="BI7" s="443"/>
      <c r="BJ7" s="443"/>
      <c r="BK7" s="443"/>
      <c r="BL7" s="443"/>
      <c r="BM7" s="444"/>
      <c r="BN7" s="408">
        <v>33582</v>
      </c>
      <c r="BO7" s="409"/>
      <c r="BP7" s="409"/>
      <c r="BQ7" s="409"/>
      <c r="BR7" s="409"/>
      <c r="BS7" s="409"/>
      <c r="BT7" s="409"/>
      <c r="BU7" s="410"/>
      <c r="BV7" s="408">
        <v>24731</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2353593</v>
      </c>
      <c r="CU7" s="409"/>
      <c r="CV7" s="409"/>
      <c r="CW7" s="409"/>
      <c r="CX7" s="409"/>
      <c r="CY7" s="409"/>
      <c r="CZ7" s="409"/>
      <c r="DA7" s="410"/>
      <c r="DB7" s="408">
        <v>2374287</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101</v>
      </c>
      <c r="AV8" s="441"/>
      <c r="AW8" s="441"/>
      <c r="AX8" s="441"/>
      <c r="AY8" s="442" t="s">
        <v>102</v>
      </c>
      <c r="AZ8" s="443"/>
      <c r="BA8" s="443"/>
      <c r="BB8" s="443"/>
      <c r="BC8" s="443"/>
      <c r="BD8" s="443"/>
      <c r="BE8" s="443"/>
      <c r="BF8" s="443"/>
      <c r="BG8" s="443"/>
      <c r="BH8" s="443"/>
      <c r="BI8" s="443"/>
      <c r="BJ8" s="443"/>
      <c r="BK8" s="443"/>
      <c r="BL8" s="443"/>
      <c r="BM8" s="444"/>
      <c r="BN8" s="408">
        <v>190319</v>
      </c>
      <c r="BO8" s="409"/>
      <c r="BP8" s="409"/>
      <c r="BQ8" s="409"/>
      <c r="BR8" s="409"/>
      <c r="BS8" s="409"/>
      <c r="BT8" s="409"/>
      <c r="BU8" s="410"/>
      <c r="BV8" s="408">
        <v>173796</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0.74</v>
      </c>
      <c r="CU8" s="449"/>
      <c r="CV8" s="449"/>
      <c r="CW8" s="449"/>
      <c r="CX8" s="449"/>
      <c r="CY8" s="449"/>
      <c r="CZ8" s="449"/>
      <c r="DA8" s="450"/>
      <c r="DB8" s="448">
        <v>0.76</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6518</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86</v>
      </c>
      <c r="AV9" s="441"/>
      <c r="AW9" s="441"/>
      <c r="AX9" s="441"/>
      <c r="AY9" s="442" t="s">
        <v>108</v>
      </c>
      <c r="AZ9" s="443"/>
      <c r="BA9" s="443"/>
      <c r="BB9" s="443"/>
      <c r="BC9" s="443"/>
      <c r="BD9" s="443"/>
      <c r="BE9" s="443"/>
      <c r="BF9" s="443"/>
      <c r="BG9" s="443"/>
      <c r="BH9" s="443"/>
      <c r="BI9" s="443"/>
      <c r="BJ9" s="443"/>
      <c r="BK9" s="443"/>
      <c r="BL9" s="443"/>
      <c r="BM9" s="444"/>
      <c r="BN9" s="408">
        <v>16523</v>
      </c>
      <c r="BO9" s="409"/>
      <c r="BP9" s="409"/>
      <c r="BQ9" s="409"/>
      <c r="BR9" s="409"/>
      <c r="BS9" s="409"/>
      <c r="BT9" s="409"/>
      <c r="BU9" s="410"/>
      <c r="BV9" s="408">
        <v>-33143</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8.1999999999999993</v>
      </c>
      <c r="CU9" s="406"/>
      <c r="CV9" s="406"/>
      <c r="CW9" s="406"/>
      <c r="CX9" s="406"/>
      <c r="CY9" s="406"/>
      <c r="CZ9" s="406"/>
      <c r="DA9" s="407"/>
      <c r="DB9" s="405">
        <v>7.4</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7160</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234114</v>
      </c>
      <c r="BO10" s="409"/>
      <c r="BP10" s="409"/>
      <c r="BQ10" s="409"/>
      <c r="BR10" s="409"/>
      <c r="BS10" s="409"/>
      <c r="BT10" s="409"/>
      <c r="BU10" s="410"/>
      <c r="BV10" s="408">
        <v>131044</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94</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c r="A12" s="166"/>
      <c r="B12" s="468" t="s">
        <v>121</v>
      </c>
      <c r="C12" s="469"/>
      <c r="D12" s="469"/>
      <c r="E12" s="469"/>
      <c r="F12" s="469"/>
      <c r="G12" s="469"/>
      <c r="H12" s="469"/>
      <c r="I12" s="469"/>
      <c r="J12" s="469"/>
      <c r="K12" s="470"/>
      <c r="L12" s="477" t="s">
        <v>122</v>
      </c>
      <c r="M12" s="478"/>
      <c r="N12" s="478"/>
      <c r="O12" s="478"/>
      <c r="P12" s="478"/>
      <c r="Q12" s="479"/>
      <c r="R12" s="480">
        <v>6498</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86</v>
      </c>
      <c r="AV12" s="441"/>
      <c r="AW12" s="441"/>
      <c r="AX12" s="441"/>
      <c r="AY12" s="442" t="s">
        <v>126</v>
      </c>
      <c r="AZ12" s="443"/>
      <c r="BA12" s="443"/>
      <c r="BB12" s="443"/>
      <c r="BC12" s="443"/>
      <c r="BD12" s="443"/>
      <c r="BE12" s="443"/>
      <c r="BF12" s="443"/>
      <c r="BG12" s="443"/>
      <c r="BH12" s="443"/>
      <c r="BI12" s="443"/>
      <c r="BJ12" s="443"/>
      <c r="BK12" s="443"/>
      <c r="BL12" s="443"/>
      <c r="BM12" s="444"/>
      <c r="BN12" s="408">
        <v>86001</v>
      </c>
      <c r="BO12" s="409"/>
      <c r="BP12" s="409"/>
      <c r="BQ12" s="409"/>
      <c r="BR12" s="409"/>
      <c r="BS12" s="409"/>
      <c r="BT12" s="409"/>
      <c r="BU12" s="410"/>
      <c r="BV12" s="408">
        <v>106615</v>
      </c>
      <c r="BW12" s="409"/>
      <c r="BX12" s="409"/>
      <c r="BY12" s="409"/>
      <c r="BZ12" s="409"/>
      <c r="CA12" s="409"/>
      <c r="CB12" s="409"/>
      <c r="CC12" s="410"/>
      <c r="CD12" s="411" t="s">
        <v>127</v>
      </c>
      <c r="CE12" s="412"/>
      <c r="CF12" s="412"/>
      <c r="CG12" s="412"/>
      <c r="CH12" s="412"/>
      <c r="CI12" s="412"/>
      <c r="CJ12" s="412"/>
      <c r="CK12" s="412"/>
      <c r="CL12" s="412"/>
      <c r="CM12" s="412"/>
      <c r="CN12" s="412"/>
      <c r="CO12" s="412"/>
      <c r="CP12" s="412"/>
      <c r="CQ12" s="412"/>
      <c r="CR12" s="412"/>
      <c r="CS12" s="413"/>
      <c r="CT12" s="448" t="s">
        <v>128</v>
      </c>
      <c r="CU12" s="449"/>
      <c r="CV12" s="449"/>
      <c r="CW12" s="449"/>
      <c r="CX12" s="449"/>
      <c r="CY12" s="449"/>
      <c r="CZ12" s="449"/>
      <c r="DA12" s="450"/>
      <c r="DB12" s="448" t="s">
        <v>129</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6273</v>
      </c>
      <c r="S13" s="490"/>
      <c r="T13" s="490"/>
      <c r="U13" s="490"/>
      <c r="V13" s="491"/>
      <c r="W13" s="424" t="s">
        <v>131</v>
      </c>
      <c r="X13" s="425"/>
      <c r="Y13" s="425"/>
      <c r="Z13" s="425"/>
      <c r="AA13" s="425"/>
      <c r="AB13" s="415"/>
      <c r="AC13" s="459">
        <v>42</v>
      </c>
      <c r="AD13" s="460"/>
      <c r="AE13" s="460"/>
      <c r="AF13" s="460"/>
      <c r="AG13" s="499"/>
      <c r="AH13" s="459">
        <v>39</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164636</v>
      </c>
      <c r="BO13" s="409"/>
      <c r="BP13" s="409"/>
      <c r="BQ13" s="409"/>
      <c r="BR13" s="409"/>
      <c r="BS13" s="409"/>
      <c r="BT13" s="409"/>
      <c r="BU13" s="410"/>
      <c r="BV13" s="408">
        <v>-8714</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2.2999999999999998</v>
      </c>
      <c r="CU13" s="406"/>
      <c r="CV13" s="406"/>
      <c r="CW13" s="406"/>
      <c r="CX13" s="406"/>
      <c r="CY13" s="406"/>
      <c r="CZ13" s="406"/>
      <c r="DA13" s="407"/>
      <c r="DB13" s="405">
        <v>2.4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6595</v>
      </c>
      <c r="S14" s="490"/>
      <c r="T14" s="490"/>
      <c r="U14" s="490"/>
      <c r="V14" s="491"/>
      <c r="W14" s="398"/>
      <c r="X14" s="399"/>
      <c r="Y14" s="399"/>
      <c r="Z14" s="399"/>
      <c r="AA14" s="399"/>
      <c r="AB14" s="388"/>
      <c r="AC14" s="492">
        <v>1.1000000000000001</v>
      </c>
      <c r="AD14" s="493"/>
      <c r="AE14" s="493"/>
      <c r="AF14" s="493"/>
      <c r="AG14" s="494"/>
      <c r="AH14" s="492">
        <v>0.9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t="s">
        <v>129</v>
      </c>
      <c r="CU14" s="504"/>
      <c r="CV14" s="504"/>
      <c r="CW14" s="504"/>
      <c r="CX14" s="504"/>
      <c r="CY14" s="504"/>
      <c r="CZ14" s="504"/>
      <c r="DA14" s="505"/>
      <c r="DB14" s="503" t="s">
        <v>120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138</v>
      </c>
      <c r="N15" s="497"/>
      <c r="O15" s="497"/>
      <c r="P15" s="497"/>
      <c r="Q15" s="498"/>
      <c r="R15" s="489">
        <v>6387</v>
      </c>
      <c r="S15" s="490"/>
      <c r="T15" s="490"/>
      <c r="U15" s="490"/>
      <c r="V15" s="491"/>
      <c r="W15" s="424" t="s">
        <v>139</v>
      </c>
      <c r="X15" s="425"/>
      <c r="Y15" s="425"/>
      <c r="Z15" s="425"/>
      <c r="AA15" s="425"/>
      <c r="AB15" s="415"/>
      <c r="AC15" s="459">
        <v>304</v>
      </c>
      <c r="AD15" s="460"/>
      <c r="AE15" s="460"/>
      <c r="AF15" s="460"/>
      <c r="AG15" s="499"/>
      <c r="AH15" s="459">
        <v>349</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1304569</v>
      </c>
      <c r="BO15" s="372"/>
      <c r="BP15" s="372"/>
      <c r="BQ15" s="372"/>
      <c r="BR15" s="372"/>
      <c r="BS15" s="372"/>
      <c r="BT15" s="372"/>
      <c r="BU15" s="373"/>
      <c r="BV15" s="371">
        <v>1305233</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8.1999999999999993</v>
      </c>
      <c r="AD16" s="493"/>
      <c r="AE16" s="493"/>
      <c r="AF16" s="493"/>
      <c r="AG16" s="494"/>
      <c r="AH16" s="492">
        <v>8.5</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1773673</v>
      </c>
      <c r="BO16" s="409"/>
      <c r="BP16" s="409"/>
      <c r="BQ16" s="409"/>
      <c r="BR16" s="409"/>
      <c r="BS16" s="409"/>
      <c r="BT16" s="409"/>
      <c r="BU16" s="410"/>
      <c r="BV16" s="408">
        <v>1783987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3356</v>
      </c>
      <c r="AD17" s="460"/>
      <c r="AE17" s="460"/>
      <c r="AF17" s="460"/>
      <c r="AG17" s="499"/>
      <c r="AH17" s="459">
        <v>3742</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1696393</v>
      </c>
      <c r="BO17" s="409"/>
      <c r="BP17" s="409"/>
      <c r="BQ17" s="409"/>
      <c r="BR17" s="409"/>
      <c r="BS17" s="409"/>
      <c r="BT17" s="409"/>
      <c r="BU17" s="410"/>
      <c r="BV17" s="408">
        <v>1692276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49.75</v>
      </c>
      <c r="M18" s="521"/>
      <c r="N18" s="521"/>
      <c r="O18" s="521"/>
      <c r="P18" s="521"/>
      <c r="Q18" s="521"/>
      <c r="R18" s="522"/>
      <c r="S18" s="522"/>
      <c r="T18" s="522"/>
      <c r="U18" s="522"/>
      <c r="V18" s="523"/>
      <c r="W18" s="426"/>
      <c r="X18" s="427"/>
      <c r="Y18" s="427"/>
      <c r="Z18" s="427"/>
      <c r="AA18" s="427"/>
      <c r="AB18" s="418"/>
      <c r="AC18" s="524">
        <v>90.7</v>
      </c>
      <c r="AD18" s="525"/>
      <c r="AE18" s="525"/>
      <c r="AF18" s="525"/>
      <c r="AG18" s="526"/>
      <c r="AH18" s="524">
        <v>90.6</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2553592</v>
      </c>
      <c r="BO18" s="409"/>
      <c r="BP18" s="409"/>
      <c r="BQ18" s="409"/>
      <c r="BR18" s="409"/>
      <c r="BS18" s="409"/>
      <c r="BT18" s="409"/>
      <c r="BU18" s="410"/>
      <c r="BV18" s="408">
        <v>2416969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131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3331156</v>
      </c>
      <c r="BO19" s="409"/>
      <c r="BP19" s="409"/>
      <c r="BQ19" s="409"/>
      <c r="BR19" s="409"/>
      <c r="BS19" s="409"/>
      <c r="BT19" s="409"/>
      <c r="BU19" s="410"/>
      <c r="BV19" s="408">
        <v>3243455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3275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3666535</v>
      </c>
      <c r="BO23" s="409"/>
      <c r="BP23" s="409"/>
      <c r="BQ23" s="409"/>
      <c r="BR23" s="409"/>
      <c r="BS23" s="409"/>
      <c r="BT23" s="409"/>
      <c r="BU23" s="410"/>
      <c r="BV23" s="408">
        <v>3729060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7650</v>
      </c>
      <c r="R24" s="460"/>
      <c r="S24" s="460"/>
      <c r="T24" s="460"/>
      <c r="U24" s="460"/>
      <c r="V24" s="499"/>
      <c r="W24" s="558"/>
      <c r="X24" s="546"/>
      <c r="Y24" s="547"/>
      <c r="Z24" s="458" t="s">
        <v>163</v>
      </c>
      <c r="AA24" s="438"/>
      <c r="AB24" s="438"/>
      <c r="AC24" s="438"/>
      <c r="AD24" s="438"/>
      <c r="AE24" s="438"/>
      <c r="AF24" s="438"/>
      <c r="AG24" s="439"/>
      <c r="AH24" s="459">
        <v>95</v>
      </c>
      <c r="AI24" s="460"/>
      <c r="AJ24" s="460"/>
      <c r="AK24" s="460"/>
      <c r="AL24" s="499"/>
      <c r="AM24" s="459">
        <v>291270</v>
      </c>
      <c r="AN24" s="460"/>
      <c r="AO24" s="460"/>
      <c r="AP24" s="460"/>
      <c r="AQ24" s="460"/>
      <c r="AR24" s="499"/>
      <c r="AS24" s="459">
        <v>3066</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3462493</v>
      </c>
      <c r="BO24" s="409"/>
      <c r="BP24" s="409"/>
      <c r="BQ24" s="409"/>
      <c r="BR24" s="409"/>
      <c r="BS24" s="409"/>
      <c r="BT24" s="409"/>
      <c r="BU24" s="410"/>
      <c r="BV24" s="408">
        <v>3490575</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6340</v>
      </c>
      <c r="R25" s="460"/>
      <c r="S25" s="460"/>
      <c r="T25" s="460"/>
      <c r="U25" s="460"/>
      <c r="V25" s="499"/>
      <c r="W25" s="558"/>
      <c r="X25" s="546"/>
      <c r="Y25" s="547"/>
      <c r="Z25" s="458" t="s">
        <v>166</v>
      </c>
      <c r="AA25" s="438"/>
      <c r="AB25" s="438"/>
      <c r="AC25" s="438"/>
      <c r="AD25" s="438"/>
      <c r="AE25" s="438"/>
      <c r="AF25" s="438"/>
      <c r="AG25" s="439"/>
      <c r="AH25" s="459" t="s">
        <v>167</v>
      </c>
      <c r="AI25" s="460"/>
      <c r="AJ25" s="460"/>
      <c r="AK25" s="460"/>
      <c r="AL25" s="499"/>
      <c r="AM25" s="459" t="s">
        <v>120</v>
      </c>
      <c r="AN25" s="460"/>
      <c r="AO25" s="460"/>
      <c r="AP25" s="460"/>
      <c r="AQ25" s="460"/>
      <c r="AR25" s="499"/>
      <c r="AS25" s="459" t="s">
        <v>128</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17522</v>
      </c>
      <c r="BO25" s="372"/>
      <c r="BP25" s="372"/>
      <c r="BQ25" s="372"/>
      <c r="BR25" s="372"/>
      <c r="BS25" s="372"/>
      <c r="BT25" s="372"/>
      <c r="BU25" s="373"/>
      <c r="BV25" s="371">
        <v>4997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5800</v>
      </c>
      <c r="R26" s="460"/>
      <c r="S26" s="460"/>
      <c r="T26" s="460"/>
      <c r="U26" s="460"/>
      <c r="V26" s="499"/>
      <c r="W26" s="558"/>
      <c r="X26" s="546"/>
      <c r="Y26" s="547"/>
      <c r="Z26" s="458" t="s">
        <v>170</v>
      </c>
      <c r="AA26" s="568"/>
      <c r="AB26" s="568"/>
      <c r="AC26" s="568"/>
      <c r="AD26" s="568"/>
      <c r="AE26" s="568"/>
      <c r="AF26" s="568"/>
      <c r="AG26" s="569"/>
      <c r="AH26" s="459">
        <v>1</v>
      </c>
      <c r="AI26" s="460"/>
      <c r="AJ26" s="460"/>
      <c r="AK26" s="460"/>
      <c r="AL26" s="499"/>
      <c r="AM26" s="459" t="s">
        <v>171</v>
      </c>
      <c r="AN26" s="460"/>
      <c r="AO26" s="460"/>
      <c r="AP26" s="460"/>
      <c r="AQ26" s="460"/>
      <c r="AR26" s="499"/>
      <c r="AS26" s="459" t="s">
        <v>172</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128</v>
      </c>
      <c r="BO26" s="409"/>
      <c r="BP26" s="409"/>
      <c r="BQ26" s="409"/>
      <c r="BR26" s="409"/>
      <c r="BS26" s="409"/>
      <c r="BT26" s="409"/>
      <c r="BU26" s="410"/>
      <c r="BV26" s="408" t="s">
        <v>128</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8"/>
      <c r="G27" s="438"/>
      <c r="H27" s="438"/>
      <c r="I27" s="438"/>
      <c r="J27" s="438"/>
      <c r="K27" s="439"/>
      <c r="L27" s="459">
        <v>1</v>
      </c>
      <c r="M27" s="460"/>
      <c r="N27" s="460"/>
      <c r="O27" s="460"/>
      <c r="P27" s="499"/>
      <c r="Q27" s="459">
        <v>3000</v>
      </c>
      <c r="R27" s="460"/>
      <c r="S27" s="460"/>
      <c r="T27" s="460"/>
      <c r="U27" s="460"/>
      <c r="V27" s="499"/>
      <c r="W27" s="558"/>
      <c r="X27" s="546"/>
      <c r="Y27" s="547"/>
      <c r="Z27" s="458" t="s">
        <v>175</v>
      </c>
      <c r="AA27" s="438"/>
      <c r="AB27" s="438"/>
      <c r="AC27" s="438"/>
      <c r="AD27" s="438"/>
      <c r="AE27" s="438"/>
      <c r="AF27" s="438"/>
      <c r="AG27" s="439"/>
      <c r="AH27" s="459">
        <v>1</v>
      </c>
      <c r="AI27" s="460"/>
      <c r="AJ27" s="460"/>
      <c r="AK27" s="460"/>
      <c r="AL27" s="499"/>
      <c r="AM27" s="459" t="s">
        <v>176</v>
      </c>
      <c r="AN27" s="460"/>
      <c r="AO27" s="460"/>
      <c r="AP27" s="460"/>
      <c r="AQ27" s="460"/>
      <c r="AR27" s="499"/>
      <c r="AS27" s="459" t="s">
        <v>171</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208820</v>
      </c>
      <c r="BO27" s="582"/>
      <c r="BP27" s="582"/>
      <c r="BQ27" s="582"/>
      <c r="BR27" s="582"/>
      <c r="BS27" s="582"/>
      <c r="BT27" s="582"/>
      <c r="BU27" s="583"/>
      <c r="BV27" s="581">
        <v>208320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2450</v>
      </c>
      <c r="R28" s="460"/>
      <c r="S28" s="460"/>
      <c r="T28" s="460"/>
      <c r="U28" s="460"/>
      <c r="V28" s="499"/>
      <c r="W28" s="558"/>
      <c r="X28" s="546"/>
      <c r="Y28" s="547"/>
      <c r="Z28" s="458" t="s">
        <v>179</v>
      </c>
      <c r="AA28" s="438"/>
      <c r="AB28" s="438"/>
      <c r="AC28" s="438"/>
      <c r="AD28" s="438"/>
      <c r="AE28" s="438"/>
      <c r="AF28" s="438"/>
      <c r="AG28" s="439"/>
      <c r="AH28" s="459" t="s">
        <v>128</v>
      </c>
      <c r="AI28" s="460"/>
      <c r="AJ28" s="460"/>
      <c r="AK28" s="460"/>
      <c r="AL28" s="499"/>
      <c r="AM28" s="459" t="s">
        <v>128</v>
      </c>
      <c r="AN28" s="460"/>
      <c r="AO28" s="460"/>
      <c r="AP28" s="460"/>
      <c r="AQ28" s="460"/>
      <c r="AR28" s="499"/>
      <c r="AS28" s="459" t="s">
        <v>128</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1662182</v>
      </c>
      <c r="BO28" s="372"/>
      <c r="BP28" s="372"/>
      <c r="BQ28" s="372"/>
      <c r="BR28" s="372"/>
      <c r="BS28" s="372"/>
      <c r="BT28" s="372"/>
      <c r="BU28" s="373"/>
      <c r="BV28" s="371">
        <v>1404069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10</v>
      </c>
      <c r="M29" s="460"/>
      <c r="N29" s="460"/>
      <c r="O29" s="460"/>
      <c r="P29" s="499"/>
      <c r="Q29" s="459">
        <v>2286</v>
      </c>
      <c r="R29" s="460"/>
      <c r="S29" s="460"/>
      <c r="T29" s="460"/>
      <c r="U29" s="460"/>
      <c r="V29" s="499"/>
      <c r="W29" s="559"/>
      <c r="X29" s="560"/>
      <c r="Y29" s="561"/>
      <c r="Z29" s="458" t="s">
        <v>182</v>
      </c>
      <c r="AA29" s="438"/>
      <c r="AB29" s="438"/>
      <c r="AC29" s="438"/>
      <c r="AD29" s="438"/>
      <c r="AE29" s="438"/>
      <c r="AF29" s="438"/>
      <c r="AG29" s="439"/>
      <c r="AH29" s="459">
        <v>96</v>
      </c>
      <c r="AI29" s="460"/>
      <c r="AJ29" s="460"/>
      <c r="AK29" s="460"/>
      <c r="AL29" s="499"/>
      <c r="AM29" s="459">
        <v>293449</v>
      </c>
      <c r="AN29" s="460"/>
      <c r="AO29" s="460"/>
      <c r="AP29" s="460"/>
      <c r="AQ29" s="460"/>
      <c r="AR29" s="499"/>
      <c r="AS29" s="459">
        <v>3057</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t="s">
        <v>120</v>
      </c>
      <c r="BO29" s="409"/>
      <c r="BP29" s="409"/>
      <c r="BQ29" s="409"/>
      <c r="BR29" s="409"/>
      <c r="BS29" s="409"/>
      <c r="BT29" s="409"/>
      <c r="BU29" s="410"/>
      <c r="BV29" s="408">
        <v>76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94.5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1750286</v>
      </c>
      <c r="BO30" s="582"/>
      <c r="BP30" s="582"/>
      <c r="BQ30" s="582"/>
      <c r="BR30" s="582"/>
      <c r="BS30" s="582"/>
      <c r="BT30" s="582"/>
      <c r="BU30" s="583"/>
      <c r="BV30" s="581">
        <v>1438315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193</v>
      </c>
      <c r="X33" s="397"/>
      <c r="Y33" s="397"/>
      <c r="Z33" s="397"/>
      <c r="AA33" s="397"/>
      <c r="AB33" s="397"/>
      <c r="AC33" s="397"/>
      <c r="AD33" s="397"/>
      <c r="AE33" s="397"/>
      <c r="AF33" s="397"/>
      <c r="AG33" s="397"/>
      <c r="AH33" s="397"/>
      <c r="AI33" s="397"/>
      <c r="AJ33" s="397"/>
      <c r="AK33" s="397"/>
      <c r="AL33" s="195"/>
      <c r="AM33" s="432" t="s">
        <v>194</v>
      </c>
      <c r="AN33" s="432"/>
      <c r="AO33" s="397" t="s">
        <v>192</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198</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IF('各会計、関係団体の財政状況及び健全化判断比率'!B34="","",'各会計、関係団体の財政状況及び健全化判断比率'!B34)</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吾妻広域町村圏振興整備組合(一般会計）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草津観光公社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6</v>
      </c>
      <c r="AN35" s="594"/>
      <c r="AO35" s="595" t="str">
        <f>IF('各会計、関係団体の財政状況及び健全化判断比率'!B32="","",'各会計、関係団体の財政状況及び健全化判断比率'!B32)</f>
        <v>温泉温水供給事業会計</v>
      </c>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IF('各会計、関係団体の財政状況及び健全化判断比率'!B35="","",'各会計、関係団体の財政状況及び健全化判断比率'!B35)</f>
        <v>前口簡易水道事業特別会計</v>
      </c>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吾妻広域町村圏振興整備組合(病院事業）</v>
      </c>
      <c r="BZ35" s="595"/>
      <c r="CA35" s="595"/>
      <c r="CB35" s="595"/>
      <c r="CC35" s="595"/>
      <c r="CD35" s="595"/>
      <c r="CE35" s="595"/>
      <c r="CF35" s="595"/>
      <c r="CG35" s="595"/>
      <c r="CH35" s="595"/>
      <c r="CI35" s="595"/>
      <c r="CJ35" s="595"/>
      <c r="CK35" s="595"/>
      <c r="CL35" s="595"/>
      <c r="CM35" s="595"/>
      <c r="CN35" s="193"/>
      <c r="CO35" s="594">
        <f t="shared" ref="CO35:CO43" si="3">IF(CQ35="","",CO34+1)</f>
        <v>19</v>
      </c>
      <c r="CP35" s="594"/>
      <c r="CQ35" s="595" t="str">
        <f>IF('各会計、関係団体の財政状況及び健全化判断比率'!BS8="","",'各会計、関係団体の財政状況及び健全化判断比率'!BS8)</f>
        <v>草津温泉フットボールクラブ</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f t="shared" si="0"/>
        <v>7</v>
      </c>
      <c r="AN36" s="594"/>
      <c r="AO36" s="595" t="str">
        <f>IF('各会計、関係団体の財政状況及び健全化判断比率'!B33="","",'各会計、関係団体の財政状況及び健全化判断比率'!B33)</f>
        <v>千客万来事業会計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西吾妻衛生施設組合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群馬県後期高齢者医療広域連合（一般会計）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14</v>
      </c>
      <c r="BX38" s="594"/>
      <c r="BY38" s="595" t="str">
        <f>IF('各会計、関係団体の財政状況及び健全化判断比率'!B72="","",'各会計、関係団体の財政状況及び健全化判断比率'!B72)</f>
        <v>群馬県後期高齢者医療広域連合（事業会計）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15</v>
      </c>
      <c r="BX39" s="594"/>
      <c r="BY39" s="595" t="str">
        <f>IF('各会計、関係団体の財政状況及び健全化判断比率'!B73="","",'各会計、関係団体の財政状況及び健全化判断比率'!B73)</f>
        <v>群馬県市町村総合事務組合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16</v>
      </c>
      <c r="BX40" s="594"/>
      <c r="BY40" s="595" t="str">
        <f>IF('各会計、関係団体の財政状況及び健全化判断比率'!B74="","",'各会計、関係団体の財政状況及び健全化判断比率'!B74)</f>
        <v>群馬県市町村会館管理組合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17</v>
      </c>
      <c r="BX41" s="594"/>
      <c r="BY41" s="595" t="str">
        <f>IF('各会計、関係団体の財政状況及び健全化判断比率'!B75="","",'各会計、関係団体の財政状況及び健全化判断比率'!B75)</f>
        <v>西吾妻福祉病院組合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X04UCMTYFXG7kKPrZWxcX7hntGg9spEE/vMwADz0cpe4qKD4uvE5P+WfXBPrUfvIh1Fiowf0pfyCCM0pz+pNKQ==" saltValue="+33gTh10nbnjR6HXSssH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3" zoomScaleSheetLayoutView="100" workbookViewId="0">
      <selection activeCellId="1" sqref="A1 A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186" t="s">
        <v>550</v>
      </c>
      <c r="D34" s="1186"/>
      <c r="E34" s="1187"/>
      <c r="F34" s="32">
        <v>36.89</v>
      </c>
      <c r="G34" s="33">
        <v>38.96</v>
      </c>
      <c r="H34" s="33">
        <v>46</v>
      </c>
      <c r="I34" s="33">
        <v>49.26</v>
      </c>
      <c r="J34" s="34">
        <v>53.05</v>
      </c>
      <c r="K34" s="22"/>
      <c r="L34" s="22"/>
      <c r="M34" s="22"/>
      <c r="N34" s="22"/>
      <c r="O34" s="22"/>
      <c r="P34" s="22"/>
    </row>
    <row r="35" spans="1:16" ht="39" customHeight="1">
      <c r="A35" s="22"/>
      <c r="B35" s="35"/>
      <c r="C35" s="1180" t="s">
        <v>551</v>
      </c>
      <c r="D35" s="1181"/>
      <c r="E35" s="1182"/>
      <c r="F35" s="36">
        <v>32.549999999999997</v>
      </c>
      <c r="G35" s="37">
        <v>33.61</v>
      </c>
      <c r="H35" s="37">
        <v>35.64</v>
      </c>
      <c r="I35" s="37">
        <v>37.83</v>
      </c>
      <c r="J35" s="38">
        <v>39.369999999999997</v>
      </c>
      <c r="K35" s="22"/>
      <c r="L35" s="22"/>
      <c r="M35" s="22"/>
      <c r="N35" s="22"/>
      <c r="O35" s="22"/>
      <c r="P35" s="22"/>
    </row>
    <row r="36" spans="1:16" ht="39" customHeight="1">
      <c r="A36" s="22"/>
      <c r="B36" s="35"/>
      <c r="C36" s="1180" t="s">
        <v>552</v>
      </c>
      <c r="D36" s="1181"/>
      <c r="E36" s="1182"/>
      <c r="F36" s="36">
        <v>24.33</v>
      </c>
      <c r="G36" s="37">
        <v>21.6</v>
      </c>
      <c r="H36" s="37">
        <v>24.94</v>
      </c>
      <c r="I36" s="37">
        <v>31.23</v>
      </c>
      <c r="J36" s="38">
        <v>32.81</v>
      </c>
      <c r="K36" s="22"/>
      <c r="L36" s="22"/>
      <c r="M36" s="22"/>
      <c r="N36" s="22"/>
      <c r="O36" s="22"/>
      <c r="P36" s="22"/>
    </row>
    <row r="37" spans="1:16" ht="39" customHeight="1">
      <c r="A37" s="22"/>
      <c r="B37" s="35"/>
      <c r="C37" s="1180" t="s">
        <v>553</v>
      </c>
      <c r="D37" s="1181"/>
      <c r="E37" s="1182"/>
      <c r="F37" s="36">
        <v>5.36</v>
      </c>
      <c r="G37" s="37">
        <v>8.36</v>
      </c>
      <c r="H37" s="37">
        <v>8.75</v>
      </c>
      <c r="I37" s="37">
        <v>7.36</v>
      </c>
      <c r="J37" s="38">
        <v>8.1300000000000008</v>
      </c>
      <c r="K37" s="22"/>
      <c r="L37" s="22"/>
      <c r="M37" s="22"/>
      <c r="N37" s="22"/>
      <c r="O37" s="22"/>
      <c r="P37" s="22"/>
    </row>
    <row r="38" spans="1:16" ht="39" customHeight="1">
      <c r="A38" s="22"/>
      <c r="B38" s="35"/>
      <c r="C38" s="1180" t="s">
        <v>554</v>
      </c>
      <c r="D38" s="1181"/>
      <c r="E38" s="1182"/>
      <c r="F38" s="36">
        <v>2.89</v>
      </c>
      <c r="G38" s="37">
        <v>3.21</v>
      </c>
      <c r="H38" s="37">
        <v>1.21</v>
      </c>
      <c r="I38" s="37">
        <v>3.52</v>
      </c>
      <c r="J38" s="38">
        <v>3.73</v>
      </c>
      <c r="K38" s="22"/>
      <c r="L38" s="22"/>
      <c r="M38" s="22"/>
      <c r="N38" s="22"/>
      <c r="O38" s="22"/>
      <c r="P38" s="22"/>
    </row>
    <row r="39" spans="1:16" ht="39" customHeight="1">
      <c r="A39" s="22"/>
      <c r="B39" s="35"/>
      <c r="C39" s="1180" t="s">
        <v>555</v>
      </c>
      <c r="D39" s="1181"/>
      <c r="E39" s="1182"/>
      <c r="F39" s="36">
        <v>0.66</v>
      </c>
      <c r="G39" s="37">
        <v>1.46</v>
      </c>
      <c r="H39" s="37">
        <v>0.51</v>
      </c>
      <c r="I39" s="37">
        <v>0.87</v>
      </c>
      <c r="J39" s="38">
        <v>0.95</v>
      </c>
      <c r="K39" s="22"/>
      <c r="L39" s="22"/>
      <c r="M39" s="22"/>
      <c r="N39" s="22"/>
      <c r="O39" s="22"/>
      <c r="P39" s="22"/>
    </row>
    <row r="40" spans="1:16" ht="39" customHeight="1">
      <c r="A40" s="22"/>
      <c r="B40" s="35"/>
      <c r="C40" s="1180" t="s">
        <v>556</v>
      </c>
      <c r="D40" s="1181"/>
      <c r="E40" s="1182"/>
      <c r="F40" s="36">
        <v>0.03</v>
      </c>
      <c r="G40" s="37">
        <v>0.61</v>
      </c>
      <c r="H40" s="37">
        <v>0.96</v>
      </c>
      <c r="I40" s="37">
        <v>0.62</v>
      </c>
      <c r="J40" s="38">
        <v>0.87</v>
      </c>
      <c r="K40" s="22"/>
      <c r="L40" s="22"/>
      <c r="M40" s="22"/>
      <c r="N40" s="22"/>
      <c r="O40" s="22"/>
      <c r="P40" s="22"/>
    </row>
    <row r="41" spans="1:16" ht="39" customHeight="1">
      <c r="A41" s="22"/>
      <c r="B41" s="35"/>
      <c r="C41" s="1180" t="s">
        <v>557</v>
      </c>
      <c r="D41" s="1181"/>
      <c r="E41" s="1182"/>
      <c r="F41" s="36">
        <v>0.11</v>
      </c>
      <c r="G41" s="37">
        <v>7.0000000000000007E-2</v>
      </c>
      <c r="H41" s="37">
        <v>0.11</v>
      </c>
      <c r="I41" s="37">
        <v>0.16</v>
      </c>
      <c r="J41" s="38">
        <v>0.19</v>
      </c>
      <c r="K41" s="22"/>
      <c r="L41" s="22"/>
      <c r="M41" s="22"/>
      <c r="N41" s="22"/>
      <c r="O41" s="22"/>
      <c r="P41" s="22"/>
    </row>
    <row r="42" spans="1:16" ht="39" customHeight="1">
      <c r="A42" s="22"/>
      <c r="B42" s="39"/>
      <c r="C42" s="1180" t="s">
        <v>558</v>
      </c>
      <c r="D42" s="1181"/>
      <c r="E42" s="1182"/>
      <c r="F42" s="36" t="s">
        <v>502</v>
      </c>
      <c r="G42" s="37" t="s">
        <v>502</v>
      </c>
      <c r="H42" s="37" t="s">
        <v>502</v>
      </c>
      <c r="I42" s="37" t="s">
        <v>502</v>
      </c>
      <c r="J42" s="38" t="s">
        <v>502</v>
      </c>
      <c r="K42" s="22"/>
      <c r="L42" s="22"/>
      <c r="M42" s="22"/>
      <c r="N42" s="22"/>
      <c r="O42" s="22"/>
      <c r="P42" s="22"/>
    </row>
    <row r="43" spans="1:16" ht="39" customHeight="1" thickBot="1">
      <c r="A43" s="22"/>
      <c r="B43" s="40"/>
      <c r="C43" s="1183" t="s">
        <v>559</v>
      </c>
      <c r="D43" s="1184"/>
      <c r="E43" s="1185"/>
      <c r="F43" s="41">
        <v>0.04</v>
      </c>
      <c r="G43" s="42">
        <v>0.03</v>
      </c>
      <c r="H43" s="42">
        <v>0</v>
      </c>
      <c r="I43" s="42">
        <v>0.01</v>
      </c>
      <c r="J43" s="43">
        <v>0.05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rvwjljW6AoBAhSWdV8WB8DzTzU0k0lkQWQPB5L9zaV8LcgQY25g8HGO6W6M2OkeP5wK4ERgB0GOOXm2tlXCkQ==" saltValue="d5AttcQAipttCVqG3U8v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SheetLayoutView="55" workbookViewId="0">
      <selection activeCellId="1" sqref="A1 A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196" t="s">
        <v>10</v>
      </c>
      <c r="C45" s="1197"/>
      <c r="D45" s="58"/>
      <c r="E45" s="1202" t="s">
        <v>11</v>
      </c>
      <c r="F45" s="1202"/>
      <c r="G45" s="1202"/>
      <c r="H45" s="1202"/>
      <c r="I45" s="1202"/>
      <c r="J45" s="1203"/>
      <c r="K45" s="59">
        <v>278</v>
      </c>
      <c r="L45" s="60">
        <v>257</v>
      </c>
      <c r="M45" s="60">
        <v>232</v>
      </c>
      <c r="N45" s="60">
        <v>254</v>
      </c>
      <c r="O45" s="61">
        <v>279</v>
      </c>
      <c r="P45" s="48"/>
      <c r="Q45" s="48"/>
      <c r="R45" s="48"/>
      <c r="S45" s="48"/>
      <c r="T45" s="48"/>
      <c r="U45" s="48"/>
    </row>
    <row r="46" spans="1:21" ht="30.75" customHeight="1">
      <c r="A46" s="48"/>
      <c r="B46" s="1198"/>
      <c r="C46" s="1199"/>
      <c r="D46" s="62"/>
      <c r="E46" s="1190" t="s">
        <v>12</v>
      </c>
      <c r="F46" s="1190"/>
      <c r="G46" s="1190"/>
      <c r="H46" s="1190"/>
      <c r="I46" s="1190"/>
      <c r="J46" s="1191"/>
      <c r="K46" s="63" t="s">
        <v>502</v>
      </c>
      <c r="L46" s="64" t="s">
        <v>502</v>
      </c>
      <c r="M46" s="64" t="s">
        <v>502</v>
      </c>
      <c r="N46" s="64" t="s">
        <v>502</v>
      </c>
      <c r="O46" s="65" t="s">
        <v>502</v>
      </c>
      <c r="P46" s="48"/>
      <c r="Q46" s="48"/>
      <c r="R46" s="48"/>
      <c r="S46" s="48"/>
      <c r="T46" s="48"/>
      <c r="U46" s="48"/>
    </row>
    <row r="47" spans="1:21" ht="30.75" customHeight="1">
      <c r="A47" s="48"/>
      <c r="B47" s="1198"/>
      <c r="C47" s="1199"/>
      <c r="D47" s="62"/>
      <c r="E47" s="1190" t="s">
        <v>13</v>
      </c>
      <c r="F47" s="1190"/>
      <c r="G47" s="1190"/>
      <c r="H47" s="1190"/>
      <c r="I47" s="1190"/>
      <c r="J47" s="1191"/>
      <c r="K47" s="63" t="s">
        <v>502</v>
      </c>
      <c r="L47" s="64" t="s">
        <v>502</v>
      </c>
      <c r="M47" s="64" t="s">
        <v>502</v>
      </c>
      <c r="N47" s="64" t="s">
        <v>502</v>
      </c>
      <c r="O47" s="65" t="s">
        <v>502</v>
      </c>
      <c r="P47" s="48"/>
      <c r="Q47" s="48"/>
      <c r="R47" s="48"/>
      <c r="S47" s="48"/>
      <c r="T47" s="48"/>
      <c r="U47" s="48"/>
    </row>
    <row r="48" spans="1:21" ht="30.75" customHeight="1">
      <c r="A48" s="48"/>
      <c r="B48" s="1198"/>
      <c r="C48" s="1199"/>
      <c r="D48" s="62"/>
      <c r="E48" s="1190" t="s">
        <v>14</v>
      </c>
      <c r="F48" s="1190"/>
      <c r="G48" s="1190"/>
      <c r="H48" s="1190"/>
      <c r="I48" s="1190"/>
      <c r="J48" s="1191"/>
      <c r="K48" s="63">
        <v>14</v>
      </c>
      <c r="L48" s="64">
        <v>16</v>
      </c>
      <c r="M48" s="64">
        <v>18</v>
      </c>
      <c r="N48" s="64">
        <v>19</v>
      </c>
      <c r="O48" s="65">
        <v>20</v>
      </c>
      <c r="P48" s="48"/>
      <c r="Q48" s="48"/>
      <c r="R48" s="48"/>
      <c r="S48" s="48"/>
      <c r="T48" s="48"/>
      <c r="U48" s="48"/>
    </row>
    <row r="49" spans="1:21" ht="30.75" customHeight="1">
      <c r="A49" s="48"/>
      <c r="B49" s="1198"/>
      <c r="C49" s="1199"/>
      <c r="D49" s="62"/>
      <c r="E49" s="1190" t="s">
        <v>15</v>
      </c>
      <c r="F49" s="1190"/>
      <c r="G49" s="1190"/>
      <c r="H49" s="1190"/>
      <c r="I49" s="1190"/>
      <c r="J49" s="1191"/>
      <c r="K49" s="63">
        <v>40</v>
      </c>
      <c r="L49" s="64">
        <v>41</v>
      </c>
      <c r="M49" s="64">
        <v>44</v>
      </c>
      <c r="N49" s="64">
        <v>45</v>
      </c>
      <c r="O49" s="65">
        <v>51</v>
      </c>
      <c r="P49" s="48"/>
      <c r="Q49" s="48"/>
      <c r="R49" s="48"/>
      <c r="S49" s="48"/>
      <c r="T49" s="48"/>
      <c r="U49" s="48"/>
    </row>
    <row r="50" spans="1:21" ht="30.75" customHeight="1">
      <c r="A50" s="48"/>
      <c r="B50" s="1198"/>
      <c r="C50" s="1199"/>
      <c r="D50" s="62"/>
      <c r="E50" s="1190" t="s">
        <v>16</v>
      </c>
      <c r="F50" s="1190"/>
      <c r="G50" s="1190"/>
      <c r="H50" s="1190"/>
      <c r="I50" s="1190"/>
      <c r="J50" s="1191"/>
      <c r="K50" s="63">
        <v>60</v>
      </c>
      <c r="L50" s="64">
        <v>54</v>
      </c>
      <c r="M50" s="64">
        <v>1</v>
      </c>
      <c r="N50" s="64">
        <v>1</v>
      </c>
      <c r="O50" s="65">
        <v>1</v>
      </c>
      <c r="P50" s="48"/>
      <c r="Q50" s="48"/>
      <c r="R50" s="48"/>
      <c r="S50" s="48"/>
      <c r="T50" s="48"/>
      <c r="U50" s="48"/>
    </row>
    <row r="51" spans="1:21" ht="30.75" customHeight="1">
      <c r="A51" s="48"/>
      <c r="B51" s="1200"/>
      <c r="C51" s="1201"/>
      <c r="D51" s="66"/>
      <c r="E51" s="1190" t="s">
        <v>17</v>
      </c>
      <c r="F51" s="1190"/>
      <c r="G51" s="1190"/>
      <c r="H51" s="1190"/>
      <c r="I51" s="1190"/>
      <c r="J51" s="1191"/>
      <c r="K51" s="63" t="s">
        <v>502</v>
      </c>
      <c r="L51" s="64" t="s">
        <v>502</v>
      </c>
      <c r="M51" s="64" t="s">
        <v>502</v>
      </c>
      <c r="N51" s="64" t="s">
        <v>502</v>
      </c>
      <c r="O51" s="65" t="s">
        <v>502</v>
      </c>
      <c r="P51" s="48"/>
      <c r="Q51" s="48"/>
      <c r="R51" s="48"/>
      <c r="S51" s="48"/>
      <c r="T51" s="48"/>
      <c r="U51" s="48"/>
    </row>
    <row r="52" spans="1:21" ht="30.75" customHeight="1">
      <c r="A52" s="48"/>
      <c r="B52" s="1188" t="s">
        <v>18</v>
      </c>
      <c r="C52" s="1189"/>
      <c r="D52" s="66"/>
      <c r="E52" s="1190" t="s">
        <v>19</v>
      </c>
      <c r="F52" s="1190"/>
      <c r="G52" s="1190"/>
      <c r="H52" s="1190"/>
      <c r="I52" s="1190"/>
      <c r="J52" s="1191"/>
      <c r="K52" s="63">
        <v>253</v>
      </c>
      <c r="L52" s="64">
        <v>277</v>
      </c>
      <c r="M52" s="64">
        <v>274</v>
      </c>
      <c r="N52" s="64">
        <v>274</v>
      </c>
      <c r="O52" s="65">
        <v>263</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139</v>
      </c>
      <c r="L53" s="69">
        <v>91</v>
      </c>
      <c r="M53" s="69">
        <v>21</v>
      </c>
      <c r="N53" s="69">
        <v>45</v>
      </c>
      <c r="O53" s="70">
        <v>88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Sjj+6rAFYMymH+Qzr5wmuGVofgKwSfjpQxZe4b8ufQoCbQeveaHtBoydoUkvJZdmBZg0agKNI5wfFe/QGM+IA==" saltValue="cGdg8uiY6OkyRqu6GyscH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SheetLayoutView="100" workbookViewId="0">
      <selection activeCellId="1" sqref="A1 A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544</v>
      </c>
      <c r="J40" s="79" t="s">
        <v>545</v>
      </c>
      <c r="K40" s="79" t="s">
        <v>546</v>
      </c>
      <c r="L40" s="79" t="s">
        <v>547</v>
      </c>
      <c r="M40" s="80" t="s">
        <v>548</v>
      </c>
    </row>
    <row r="41" spans="2:13" ht="27.75" customHeight="1">
      <c r="B41" s="1204" t="s">
        <v>23</v>
      </c>
      <c r="C41" s="1205"/>
      <c r="D41" s="81"/>
      <c r="E41" s="1210" t="s">
        <v>24</v>
      </c>
      <c r="F41" s="1210"/>
      <c r="G41" s="1210"/>
      <c r="H41" s="1211"/>
      <c r="I41" s="82">
        <v>3090</v>
      </c>
      <c r="J41" s="83">
        <v>3398</v>
      </c>
      <c r="K41" s="83">
        <v>3739</v>
      </c>
      <c r="L41" s="83">
        <v>3729</v>
      </c>
      <c r="M41" s="84">
        <v>3667</v>
      </c>
    </row>
    <row r="42" spans="2:13" ht="27.75" customHeight="1">
      <c r="B42" s="1206"/>
      <c r="C42" s="1207"/>
      <c r="D42" s="85"/>
      <c r="E42" s="1212" t="s">
        <v>25</v>
      </c>
      <c r="F42" s="1212"/>
      <c r="G42" s="1212"/>
      <c r="H42" s="1213"/>
      <c r="I42" s="86">
        <v>60</v>
      </c>
      <c r="J42" s="87">
        <v>6</v>
      </c>
      <c r="K42" s="87">
        <v>6</v>
      </c>
      <c r="L42" s="87">
        <v>5</v>
      </c>
      <c r="M42" s="88">
        <v>4</v>
      </c>
    </row>
    <row r="43" spans="2:13" ht="27.75" customHeight="1">
      <c r="B43" s="1206"/>
      <c r="C43" s="1207"/>
      <c r="D43" s="85"/>
      <c r="E43" s="1212" t="s">
        <v>26</v>
      </c>
      <c r="F43" s="1212"/>
      <c r="G43" s="1212"/>
      <c r="H43" s="1213"/>
      <c r="I43" s="86">
        <v>154</v>
      </c>
      <c r="J43" s="87">
        <v>235</v>
      </c>
      <c r="K43" s="87">
        <v>222</v>
      </c>
      <c r="L43" s="87">
        <v>227</v>
      </c>
      <c r="M43" s="88">
        <v>213</v>
      </c>
    </row>
    <row r="44" spans="2:13" ht="27.75" customHeight="1">
      <c r="B44" s="1206"/>
      <c r="C44" s="1207"/>
      <c r="D44" s="85"/>
      <c r="E44" s="1212" t="s">
        <v>27</v>
      </c>
      <c r="F44" s="1212"/>
      <c r="G44" s="1212"/>
      <c r="H44" s="1213"/>
      <c r="I44" s="86">
        <v>543</v>
      </c>
      <c r="J44" s="87">
        <v>543</v>
      </c>
      <c r="K44" s="87">
        <v>525</v>
      </c>
      <c r="L44" s="87">
        <v>522</v>
      </c>
      <c r="M44" s="88">
        <v>480</v>
      </c>
    </row>
    <row r="45" spans="2:13" ht="27.75" customHeight="1">
      <c r="B45" s="1206"/>
      <c r="C45" s="1207"/>
      <c r="D45" s="85"/>
      <c r="E45" s="1212" t="s">
        <v>28</v>
      </c>
      <c r="F45" s="1212"/>
      <c r="G45" s="1212"/>
      <c r="H45" s="1213"/>
      <c r="I45" s="86">
        <v>1925</v>
      </c>
      <c r="J45" s="87">
        <v>1847</v>
      </c>
      <c r="K45" s="87">
        <v>1830</v>
      </c>
      <c r="L45" s="87">
        <v>1899</v>
      </c>
      <c r="M45" s="88">
        <v>1879</v>
      </c>
    </row>
    <row r="46" spans="2:13" ht="27.75" customHeight="1">
      <c r="B46" s="1206"/>
      <c r="C46" s="1207"/>
      <c r="D46" s="89"/>
      <c r="E46" s="1212" t="s">
        <v>29</v>
      </c>
      <c r="F46" s="1212"/>
      <c r="G46" s="1212"/>
      <c r="H46" s="1213"/>
      <c r="I46" s="86">
        <v>8</v>
      </c>
      <c r="J46" s="87" t="s">
        <v>502</v>
      </c>
      <c r="K46" s="87">
        <v>4</v>
      </c>
      <c r="L46" s="87">
        <v>5</v>
      </c>
      <c r="M46" s="88" t="s">
        <v>502</v>
      </c>
    </row>
    <row r="47" spans="2:13" ht="27.75" customHeight="1">
      <c r="B47" s="1206"/>
      <c r="C47" s="1207"/>
      <c r="D47" s="90"/>
      <c r="E47" s="1214" t="s">
        <v>30</v>
      </c>
      <c r="F47" s="1215"/>
      <c r="G47" s="1215"/>
      <c r="H47" s="1216"/>
      <c r="I47" s="86" t="s">
        <v>502</v>
      </c>
      <c r="J47" s="87" t="s">
        <v>502</v>
      </c>
      <c r="K47" s="87" t="s">
        <v>502</v>
      </c>
      <c r="L47" s="87" t="s">
        <v>502</v>
      </c>
      <c r="M47" s="88" t="s">
        <v>502</v>
      </c>
    </row>
    <row r="48" spans="2:13" ht="27.75" customHeight="1">
      <c r="B48" s="1206"/>
      <c r="C48" s="1207"/>
      <c r="D48" s="85"/>
      <c r="E48" s="1212" t="s">
        <v>31</v>
      </c>
      <c r="F48" s="1212"/>
      <c r="G48" s="1212"/>
      <c r="H48" s="1213"/>
      <c r="I48" s="86" t="s">
        <v>502</v>
      </c>
      <c r="J48" s="87" t="s">
        <v>502</v>
      </c>
      <c r="K48" s="87" t="s">
        <v>502</v>
      </c>
      <c r="L48" s="87" t="s">
        <v>502</v>
      </c>
      <c r="M48" s="88" t="s">
        <v>502</v>
      </c>
    </row>
    <row r="49" spans="2:13" ht="27.75" customHeight="1">
      <c r="B49" s="1208"/>
      <c r="C49" s="1209"/>
      <c r="D49" s="85"/>
      <c r="E49" s="1212" t="s">
        <v>32</v>
      </c>
      <c r="F49" s="1212"/>
      <c r="G49" s="1212"/>
      <c r="H49" s="1213"/>
      <c r="I49" s="86" t="s">
        <v>502</v>
      </c>
      <c r="J49" s="87" t="s">
        <v>502</v>
      </c>
      <c r="K49" s="87" t="s">
        <v>502</v>
      </c>
      <c r="L49" s="87" t="s">
        <v>502</v>
      </c>
      <c r="M49" s="88" t="s">
        <v>502</v>
      </c>
    </row>
    <row r="50" spans="2:13" ht="27.75" customHeight="1">
      <c r="B50" s="1217" t="s">
        <v>33</v>
      </c>
      <c r="C50" s="1218"/>
      <c r="D50" s="91"/>
      <c r="E50" s="1212" t="s">
        <v>34</v>
      </c>
      <c r="F50" s="1212"/>
      <c r="G50" s="1212"/>
      <c r="H50" s="1213"/>
      <c r="I50" s="86">
        <v>1622</v>
      </c>
      <c r="J50" s="87">
        <v>1798</v>
      </c>
      <c r="K50" s="87">
        <v>2552</v>
      </c>
      <c r="L50" s="87">
        <v>3118</v>
      </c>
      <c r="M50" s="88">
        <v>3703</v>
      </c>
    </row>
    <row r="51" spans="2:13" ht="27.75" customHeight="1">
      <c r="B51" s="1206"/>
      <c r="C51" s="1207"/>
      <c r="D51" s="85"/>
      <c r="E51" s="1212" t="s">
        <v>35</v>
      </c>
      <c r="F51" s="1212"/>
      <c r="G51" s="1212"/>
      <c r="H51" s="1213"/>
      <c r="I51" s="86">
        <v>527</v>
      </c>
      <c r="J51" s="87">
        <v>510</v>
      </c>
      <c r="K51" s="87">
        <v>463</v>
      </c>
      <c r="L51" s="87">
        <v>425</v>
      </c>
      <c r="M51" s="88">
        <v>354</v>
      </c>
    </row>
    <row r="52" spans="2:13" ht="27.75" customHeight="1">
      <c r="B52" s="1208"/>
      <c r="C52" s="1209"/>
      <c r="D52" s="85"/>
      <c r="E52" s="1212" t="s">
        <v>36</v>
      </c>
      <c r="F52" s="1212"/>
      <c r="G52" s="1212"/>
      <c r="H52" s="1213"/>
      <c r="I52" s="86">
        <v>2778</v>
      </c>
      <c r="J52" s="87">
        <v>2995</v>
      </c>
      <c r="K52" s="87">
        <v>3149</v>
      </c>
      <c r="L52" s="87">
        <v>3331</v>
      </c>
      <c r="M52" s="88">
        <v>3314</v>
      </c>
    </row>
    <row r="53" spans="2:13" ht="27.75" customHeight="1" thickBot="1">
      <c r="B53" s="1219" t="s">
        <v>37</v>
      </c>
      <c r="C53" s="1220"/>
      <c r="D53" s="92"/>
      <c r="E53" s="1221" t="s">
        <v>38</v>
      </c>
      <c r="F53" s="1221"/>
      <c r="G53" s="1221"/>
      <c r="H53" s="1222"/>
      <c r="I53" s="93">
        <v>852</v>
      </c>
      <c r="J53" s="94">
        <v>726</v>
      </c>
      <c r="K53" s="94">
        <v>162</v>
      </c>
      <c r="L53" s="94">
        <v>-486</v>
      </c>
      <c r="M53" s="95">
        <v>-1128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MH3d4xV5uv3wko1I7+u7C7C7dY+jlc85qBG4MVp+ssXJnub84aIe5xUDo3nmhioUxsiLG9ufyl1vYWiguDRWQ==" saltValue="pzp5ijqL/ReJ3+S63YQN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1" zoomScale="70" zoomScaleNormal="70" zoomScaleSheetLayoutView="100" workbookViewId="0">
      <selection activeCellId="1" sqref="A1 A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546</v>
      </c>
      <c r="G54" s="104" t="s">
        <v>547</v>
      </c>
      <c r="H54" s="105" t="s">
        <v>548</v>
      </c>
    </row>
    <row r="55" spans="2:8" ht="52.5" customHeight="1">
      <c r="B55" s="106"/>
      <c r="C55" s="1231" t="s">
        <v>41</v>
      </c>
      <c r="D55" s="1231"/>
      <c r="E55" s="1232"/>
      <c r="F55" s="107">
        <v>1240</v>
      </c>
      <c r="G55" s="107">
        <v>1404</v>
      </c>
      <c r="H55" s="108">
        <v>1662</v>
      </c>
    </row>
    <row r="56" spans="2:8" ht="52.5" customHeight="1">
      <c r="B56" s="109"/>
      <c r="C56" s="1233" t="s">
        <v>42</v>
      </c>
      <c r="D56" s="1233"/>
      <c r="E56" s="1234"/>
      <c r="F56" s="110">
        <v>0</v>
      </c>
      <c r="G56" s="110">
        <v>0</v>
      </c>
      <c r="H56" s="111" t="s">
        <v>502</v>
      </c>
    </row>
    <row r="57" spans="2:8" ht="53.25" customHeight="1">
      <c r="B57" s="109"/>
      <c r="C57" s="1235" t="s">
        <v>43</v>
      </c>
      <c r="D57" s="1235"/>
      <c r="E57" s="1236"/>
      <c r="F57" s="112">
        <v>1012</v>
      </c>
      <c r="G57" s="112">
        <v>1438</v>
      </c>
      <c r="H57" s="113">
        <v>1750</v>
      </c>
    </row>
    <row r="58" spans="2:8" ht="45.75" customHeight="1">
      <c r="B58" s="114"/>
      <c r="C58" s="1223" t="s">
        <v>571</v>
      </c>
      <c r="D58" s="1224"/>
      <c r="E58" s="1225"/>
      <c r="F58" s="115">
        <v>714</v>
      </c>
      <c r="G58" s="115">
        <v>1139</v>
      </c>
      <c r="H58" s="116">
        <v>1451</v>
      </c>
    </row>
    <row r="59" spans="2:8" ht="45.75" customHeight="1">
      <c r="B59" s="114"/>
      <c r="C59" s="1223" t="s">
        <v>573</v>
      </c>
      <c r="D59" s="1224"/>
      <c r="E59" s="1225"/>
      <c r="F59" s="115">
        <v>139</v>
      </c>
      <c r="G59" s="115">
        <v>139</v>
      </c>
      <c r="H59" s="116">
        <v>139</v>
      </c>
    </row>
    <row r="60" spans="2:8" ht="45.75" customHeight="1">
      <c r="B60" s="114"/>
      <c r="C60" s="1223" t="s">
        <v>572</v>
      </c>
      <c r="D60" s="1224"/>
      <c r="E60" s="1225"/>
      <c r="F60" s="115">
        <v>82</v>
      </c>
      <c r="G60" s="115">
        <v>82</v>
      </c>
      <c r="H60" s="116">
        <v>82</v>
      </c>
    </row>
    <row r="61" spans="2:8" ht="45.75" customHeight="1">
      <c r="B61" s="114"/>
      <c r="C61" s="1223" t="s">
        <v>575</v>
      </c>
      <c r="D61" s="1224"/>
      <c r="E61" s="1225"/>
      <c r="F61" s="115">
        <v>33</v>
      </c>
      <c r="G61" s="115">
        <v>33</v>
      </c>
      <c r="H61" s="116">
        <v>33</v>
      </c>
    </row>
    <row r="62" spans="2:8" ht="45.75" customHeight="1" thickBot="1">
      <c r="B62" s="117"/>
      <c r="C62" s="1226" t="s">
        <v>574</v>
      </c>
      <c r="D62" s="1227"/>
      <c r="E62" s="1228"/>
      <c r="F62" s="118">
        <v>23</v>
      </c>
      <c r="G62" s="118">
        <v>23</v>
      </c>
      <c r="H62" s="119">
        <v>23</v>
      </c>
    </row>
    <row r="63" spans="2:8" ht="52.5" customHeight="1" thickBot="1">
      <c r="B63" s="120"/>
      <c r="C63" s="1229" t="s">
        <v>44</v>
      </c>
      <c r="D63" s="1229"/>
      <c r="E63" s="1230"/>
      <c r="F63" s="121">
        <v>2252</v>
      </c>
      <c r="G63" s="121">
        <v>2842</v>
      </c>
      <c r="H63" s="122">
        <v>3412</v>
      </c>
    </row>
    <row r="64" spans="2:8" ht="15" customHeight="1"/>
    <row r="65" ht="0" hidden="1" customHeight="1"/>
    <row r="66" ht="0" hidden="1" customHeight="1"/>
  </sheetData>
  <sheetProtection algorithmName="SHA-512" hashValue="kr7cuBpeKF7fKrr6QLJowE92eY9PSzvbmOTw+rr0OQf/92wpj2wDdYgTCD9fKE4oRDHEWlS/OIiv2Z0Z90AjKg==" saltValue="dXcCUieYHikNv7xu6ITQ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541</v>
      </c>
      <c r="G2" s="136"/>
      <c r="H2" s="137"/>
    </row>
    <row r="3" spans="1:8">
      <c r="A3" s="133" t="s">
        <v>534</v>
      </c>
      <c r="B3" s="138"/>
      <c r="C3" s="139"/>
      <c r="D3" s="140">
        <v>82400</v>
      </c>
      <c r="E3" s="141"/>
      <c r="F3" s="142">
        <v>119674</v>
      </c>
      <c r="G3" s="143"/>
      <c r="H3" s="144"/>
    </row>
    <row r="4" spans="1:8">
      <c r="A4" s="145"/>
      <c r="B4" s="146"/>
      <c r="C4" s="147"/>
      <c r="D4" s="148">
        <v>29911</v>
      </c>
      <c r="E4" s="149"/>
      <c r="F4" s="150">
        <v>57803</v>
      </c>
      <c r="G4" s="151"/>
      <c r="H4" s="152"/>
    </row>
    <row r="5" spans="1:8">
      <c r="A5" s="133" t="s">
        <v>536</v>
      </c>
      <c r="B5" s="138"/>
      <c r="C5" s="139"/>
      <c r="D5" s="140">
        <v>108867</v>
      </c>
      <c r="E5" s="141"/>
      <c r="F5" s="142">
        <v>119685</v>
      </c>
      <c r="G5" s="143"/>
      <c r="H5" s="144"/>
    </row>
    <row r="6" spans="1:8">
      <c r="A6" s="145"/>
      <c r="B6" s="146"/>
      <c r="C6" s="147"/>
      <c r="D6" s="148">
        <v>45617</v>
      </c>
      <c r="E6" s="149"/>
      <c r="F6" s="150">
        <v>68464</v>
      </c>
      <c r="G6" s="151"/>
      <c r="H6" s="152"/>
    </row>
    <row r="7" spans="1:8">
      <c r="A7" s="133" t="s">
        <v>537</v>
      </c>
      <c r="B7" s="138"/>
      <c r="C7" s="139"/>
      <c r="D7" s="140">
        <v>133264</v>
      </c>
      <c r="E7" s="141"/>
      <c r="F7" s="142">
        <v>109920</v>
      </c>
      <c r="G7" s="143"/>
      <c r="H7" s="144"/>
    </row>
    <row r="8" spans="1:8">
      <c r="A8" s="145"/>
      <c r="B8" s="146"/>
      <c r="C8" s="147"/>
      <c r="D8" s="148">
        <v>73774</v>
      </c>
      <c r="E8" s="149"/>
      <c r="F8" s="150">
        <v>62739</v>
      </c>
      <c r="G8" s="151"/>
      <c r="H8" s="152"/>
    </row>
    <row r="9" spans="1:8">
      <c r="A9" s="133" t="s">
        <v>538</v>
      </c>
      <c r="B9" s="138"/>
      <c r="C9" s="139"/>
      <c r="D9" s="140">
        <v>107339</v>
      </c>
      <c r="E9" s="141"/>
      <c r="F9" s="142">
        <v>119882</v>
      </c>
      <c r="G9" s="143"/>
      <c r="H9" s="144"/>
    </row>
    <row r="10" spans="1:8">
      <c r="A10" s="145"/>
      <c r="B10" s="146"/>
      <c r="C10" s="147"/>
      <c r="D10" s="148">
        <v>57841</v>
      </c>
      <c r="E10" s="149"/>
      <c r="F10" s="150">
        <v>66481</v>
      </c>
      <c r="G10" s="151"/>
      <c r="H10" s="152"/>
    </row>
    <row r="11" spans="1:8">
      <c r="A11" s="133" t="s">
        <v>539</v>
      </c>
      <c r="B11" s="138"/>
      <c r="C11" s="139"/>
      <c r="D11" s="140">
        <v>83637</v>
      </c>
      <c r="E11" s="141"/>
      <c r="F11" s="142">
        <v>116162</v>
      </c>
      <c r="G11" s="143"/>
      <c r="H11" s="144"/>
    </row>
    <row r="12" spans="1:8">
      <c r="A12" s="145"/>
      <c r="B12" s="146"/>
      <c r="C12" s="153"/>
      <c r="D12" s="148">
        <v>68628</v>
      </c>
      <c r="E12" s="149"/>
      <c r="F12" s="150">
        <v>61562</v>
      </c>
      <c r="G12" s="151"/>
      <c r="H12" s="152"/>
    </row>
    <row r="13" spans="1:8">
      <c r="A13" s="133"/>
      <c r="B13" s="138"/>
      <c r="C13" s="154"/>
      <c r="D13" s="155">
        <v>103101</v>
      </c>
      <c r="E13" s="156"/>
      <c r="F13" s="157">
        <v>117065</v>
      </c>
      <c r="G13" s="158"/>
      <c r="H13" s="144"/>
    </row>
    <row r="14" spans="1:8">
      <c r="A14" s="145"/>
      <c r="B14" s="146"/>
      <c r="C14" s="147"/>
      <c r="D14" s="148">
        <v>55154</v>
      </c>
      <c r="E14" s="149"/>
      <c r="F14" s="150">
        <v>63410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5.32</v>
      </c>
      <c r="C19" s="159">
        <f>ROUND(VALUE(SUBSTITUTE(実質収支比率等に係る経年分析!G$48,"▲","-")),2)</f>
        <v>8.32</v>
      </c>
      <c r="D19" s="159">
        <f>ROUND(VALUE(SUBSTITUTE(実質収支比率等に係る経年分析!H$48,"▲","-")),2)</f>
        <v>8.7100000000000009</v>
      </c>
      <c r="E19" s="159">
        <f>ROUND(VALUE(SUBSTITUTE(実質収支比率等に係る経年分析!I$48,"▲","-")),2)</f>
        <v>7.32</v>
      </c>
      <c r="F19" s="159">
        <f>ROUND(VALUE(SUBSTITUTE(実質収支比率等に係る経年分析!J$48,"▲","-")),2)</f>
        <v>8.09</v>
      </c>
    </row>
    <row r="20" spans="1:11">
      <c r="A20" s="159" t="s">
        <v>48</v>
      </c>
      <c r="B20" s="159">
        <f>ROUND(VALUE(SUBSTITUTE(実質収支比率等に係る経年分析!F$47,"▲","-")),2)</f>
        <v>46.86</v>
      </c>
      <c r="C20" s="159">
        <f>ROUND(VALUE(SUBSTITUTE(実質収支比率等に係る経年分析!G$47,"▲","-")),2)</f>
        <v>47.33</v>
      </c>
      <c r="D20" s="159">
        <f>ROUND(VALUE(SUBSTITUTE(実質収支比率等に係る経年分析!H$47,"▲","-")),2)</f>
        <v>52.17</v>
      </c>
      <c r="E20" s="159">
        <f>ROUND(VALUE(SUBSTITUTE(実質収支比率等に係る経年分析!I$47,"▲","-")),2)</f>
        <v>59.14</v>
      </c>
      <c r="F20" s="159">
        <f>ROUND(VALUE(SUBSTITUTE(実質収支比率等に係る経年分析!J$47,"▲","-")),2)</f>
        <v>70.62</v>
      </c>
    </row>
    <row r="21" spans="1:11">
      <c r="A21" s="159" t="s">
        <v>49</v>
      </c>
      <c r="B21" s="159">
        <f>IF(ISNUMBER(VALUE(SUBSTITUTE(実質収支比率等に係る経年分析!F$49,"▲","-"))),ROUND(VALUE(SUBSTITUTE(実質収支比率等に係る経年分析!F$49,"▲","-")),2),NA())</f>
        <v>1.53</v>
      </c>
      <c r="C21" s="159">
        <f>IF(ISNUMBER(VALUE(SUBSTITUTE(実質収支比率等に係る経年分析!G$49,"▲","-"))),ROUND(VALUE(SUBSTITUTE(実質収支比率等に係る経年分析!G$49,"▲","-")),2),NA())</f>
        <v>0.93</v>
      </c>
      <c r="D21" s="159">
        <f>IF(ISNUMBER(VALUE(SUBSTITUTE(実質収支比率等に係る経年分析!H$49,"▲","-"))),ROUND(VALUE(SUBSTITUTE(実質収支比率等に係る経年分析!H$49,"▲","-")),2),NA())</f>
        <v>1.55</v>
      </c>
      <c r="E21" s="159">
        <f>IF(ISNUMBER(VALUE(SUBSTITUTE(実質収支比率等に係る経年分析!I$49,"▲","-"))),ROUND(VALUE(SUBSTITUTE(実質収支比率等に係る経年分析!I$49,"▲","-")),2),NA())</f>
        <v>-0.37</v>
      </c>
      <c r="F21" s="159">
        <f>IF(ISNUMBER(VALUE(SUBSTITUTE(実質収支比率等に係る経年分析!J$49,"▲","-"))),ROUND(VALUE(SUBSTITUTE(実質収支比率等に係る経年分析!J$49,"▲","-")),2),NA())</f>
        <v>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0.05</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0.19</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0.61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0.96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0.87</v>
      </c>
    </row>
    <row r="31" spans="1:11">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1.46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0.95</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2.89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3.52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3.73</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5.36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8.36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8.75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7.36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8.1300000000000008</v>
      </c>
    </row>
    <row r="34" spans="1:16">
      <c r="A34" s="160" t="str">
        <f>IF(連結実質赤字比率に係る赤字・黒字の構成分析!C$36="",NA(),連結実質赤字比率に係る赤字・黒字の構成分析!C$36)</f>
        <v>千客万来事業会計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24.94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31.23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32.81</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32.549999999999997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33.61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37.83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39.369999999999997</v>
      </c>
    </row>
    <row r="36" spans="1:16">
      <c r="A36" s="160" t="str">
        <f>IF(連結実質赤字比率に係る赤字・黒字の構成分析!C$34="",NA(),連結実質赤字比率に係る赤字・黒字の構成分析!C$34)</f>
        <v>温泉温水供給事業会計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36.89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49.26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53.05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253</v>
      </c>
      <c r="E42" s="161"/>
      <c r="F42" s="161"/>
      <c r="G42" s="161">
        <f>'実質公債費比率（分子）の構造'!L$52</f>
        <v>277</v>
      </c>
      <c r="H42" s="161"/>
      <c r="I42" s="161"/>
      <c r="J42" s="161">
        <f>'実質公債費比率（分子）の構造'!M$52</f>
        <v>274</v>
      </c>
      <c r="K42" s="161"/>
      <c r="L42" s="161"/>
      <c r="M42" s="161">
        <f>'実質公債費比率（分子）の構造'!N$52</f>
        <v>274</v>
      </c>
      <c r="N42" s="161"/>
      <c r="O42" s="161"/>
      <c r="P42" s="161">
        <f>'実質公債費比率（分子）の構造'!O$52</f>
        <v>263</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60</v>
      </c>
      <c r="C44" s="161"/>
      <c r="D44" s="161"/>
      <c r="E44" s="161">
        <f>'実質公債費比率（分子）の構造'!L$50</f>
        <v>54</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c r="A45" s="161" t="s">
        <v>59</v>
      </c>
      <c r="B45" s="161">
        <f>'実質公債費比率（分子）の構造'!K$49</f>
        <v>40</v>
      </c>
      <c r="C45" s="161"/>
      <c r="D45" s="161"/>
      <c r="E45" s="161">
        <f>'実質公債費比率（分子）の構造'!L$49</f>
        <v>41</v>
      </c>
      <c r="F45" s="161"/>
      <c r="G45" s="161"/>
      <c r="H45" s="161">
        <f>'実質公債費比率（分子）の構造'!M$49</f>
        <v>44</v>
      </c>
      <c r="I45" s="161"/>
      <c r="J45" s="161"/>
      <c r="K45" s="161">
        <f>'実質公債費比率（分子）の構造'!N$49</f>
        <v>45</v>
      </c>
      <c r="L45" s="161"/>
      <c r="M45" s="161"/>
      <c r="N45" s="161">
        <f>'実質公債費比率（分子）の構造'!O$49</f>
        <v>51</v>
      </c>
      <c r="O45" s="161"/>
      <c r="P45" s="161"/>
    </row>
    <row r="46" spans="1:16">
      <c r="A46" s="161" t="s">
        <v>60</v>
      </c>
      <c r="B46" s="161">
        <f>'実質公債費比率（分子）の構造'!K$48</f>
        <v>14</v>
      </c>
      <c r="C46" s="161"/>
      <c r="D46" s="161"/>
      <c r="E46" s="161">
        <f>'実質公債費比率（分子）の構造'!L$48</f>
        <v>16</v>
      </c>
      <c r="F46" s="161"/>
      <c r="G46" s="161"/>
      <c r="H46" s="161">
        <f>'実質公債費比率（分子）の構造'!M$48</f>
        <v>18</v>
      </c>
      <c r="I46" s="161"/>
      <c r="J46" s="161"/>
      <c r="K46" s="161">
        <f>'実質公債費比率（分子）の構造'!N$48</f>
        <v>19</v>
      </c>
      <c r="L46" s="161"/>
      <c r="M46" s="161"/>
      <c r="N46" s="161">
        <f>'実質公債費比率（分子）の構造'!O$48</f>
        <v>20</v>
      </c>
      <c r="O46" s="161"/>
      <c r="P46" s="161"/>
    </row>
    <row r="47" spans="1:16">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278</v>
      </c>
      <c r="C49" s="161"/>
      <c r="D49" s="161"/>
      <c r="E49" s="161">
        <f>'実質公債費比率（分子）の構造'!L$45</f>
        <v>257</v>
      </c>
      <c r="F49" s="161"/>
      <c r="G49" s="161"/>
      <c r="H49" s="161">
        <f>'実質公債費比率（分子）の構造'!M$45</f>
        <v>232</v>
      </c>
      <c r="I49" s="161"/>
      <c r="J49" s="161"/>
      <c r="K49" s="161">
        <f>'実質公債費比率（分子）の構造'!N$45</f>
        <v>254</v>
      </c>
      <c r="L49" s="161"/>
      <c r="M49" s="161"/>
      <c r="N49" s="161">
        <f>'実質公債費比率（分子）の構造'!O$45</f>
        <v>279</v>
      </c>
      <c r="O49" s="161"/>
      <c r="P49" s="161"/>
    </row>
    <row r="50" spans="1:16">
      <c r="A50" s="161" t="s">
        <v>63</v>
      </c>
      <c r="B50" s="161" t="e">
        <f>NA()</f>
        <v>#N/A</v>
      </c>
      <c r="C50" s="161">
        <f>IF(ISNUMBER('実質公債費比率（分子）の構造'!K$53),'実質公債費比率（分子）の構造'!K$53,NA())</f>
        <v>139</v>
      </c>
      <c r="D50" s="161" t="e">
        <f>NA()</f>
        <v>#N/A</v>
      </c>
      <c r="E50" s="161" t="e">
        <f>NA()</f>
        <v>#N/A</v>
      </c>
      <c r="F50" s="161">
        <f>IF(ISNUMBER('実質公債費比率（分子）の構造'!L$53),'実質公債費比率（分子）の構造'!L$53,NA())</f>
        <v>91</v>
      </c>
      <c r="G50" s="161" t="e">
        <f>NA()</f>
        <v>#N/A</v>
      </c>
      <c r="H50" s="161" t="e">
        <f>NA()</f>
        <v>#N/A</v>
      </c>
      <c r="I50" s="161">
        <f>IF(ISNUMBER('実質公債費比率（分子）の構造'!M$53),'実質公債費比率（分子）の構造'!M$53,NA())</f>
        <v>21</v>
      </c>
      <c r="J50" s="161" t="e">
        <f>NA()</f>
        <v>#N/A</v>
      </c>
      <c r="K50" s="161" t="e">
        <f>NA()</f>
        <v>#N/A</v>
      </c>
      <c r="L50" s="161">
        <f>IF(ISNUMBER('実質公債費比率（分子）の構造'!N$53),'実質公債費比率（分子）の構造'!N$53,NA())</f>
        <v>45</v>
      </c>
      <c r="M50" s="161" t="e">
        <f>NA()</f>
        <v>#N/A</v>
      </c>
      <c r="N50" s="161" t="e">
        <f>NA()</f>
        <v>#N/A</v>
      </c>
      <c r="O50" s="161">
        <f>IF(ISNUMBER('実質公債費比率（分子）の構造'!O$53),'実質公債費比率（分子）の構造'!O$53,NA())</f>
        <v>88</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2778</v>
      </c>
      <c r="E56" s="160"/>
      <c r="F56" s="160"/>
      <c r="G56" s="160">
        <f>'将来負担比率（分子）の構造'!J$52</f>
        <v>2995</v>
      </c>
      <c r="H56" s="160"/>
      <c r="I56" s="160"/>
      <c r="J56" s="160">
        <f>'将来負担比率（分子）の構造'!K$52</f>
        <v>3149</v>
      </c>
      <c r="K56" s="160"/>
      <c r="L56" s="160"/>
      <c r="M56" s="160">
        <f>'将来負担比率（分子）の構造'!L$52</f>
        <v>3331</v>
      </c>
      <c r="N56" s="160"/>
      <c r="O56" s="160"/>
      <c r="P56" s="160">
        <f>'将来負担比率（分子）の構造'!M$52</f>
        <v>3314</v>
      </c>
    </row>
    <row r="57" spans="1:16">
      <c r="A57" s="160" t="s">
        <v>35</v>
      </c>
      <c r="B57" s="160"/>
      <c r="C57" s="160"/>
      <c r="D57" s="160">
        <f>'将来負担比率（分子）の構造'!I$51</f>
        <v>527</v>
      </c>
      <c r="E57" s="160"/>
      <c r="F57" s="160"/>
      <c r="G57" s="160">
        <f>'将来負担比率（分子）の構造'!J$51</f>
        <v>510</v>
      </c>
      <c r="H57" s="160"/>
      <c r="I57" s="160"/>
      <c r="J57" s="160">
        <f>'将来負担比率（分子）の構造'!K$51</f>
        <v>463</v>
      </c>
      <c r="K57" s="160"/>
      <c r="L57" s="160"/>
      <c r="M57" s="160">
        <f>'将来負担比率（分子）の構造'!L$51</f>
        <v>425</v>
      </c>
      <c r="N57" s="160"/>
      <c r="O57" s="160"/>
      <c r="P57" s="160">
        <f>'将来負担比率（分子）の構造'!M$51</f>
        <v>354</v>
      </c>
    </row>
    <row r="58" spans="1:16">
      <c r="A58" s="160" t="s">
        <v>34</v>
      </c>
      <c r="B58" s="160"/>
      <c r="C58" s="160"/>
      <c r="D58" s="160">
        <f>'将来負担比率（分子）の構造'!I$50</f>
        <v>1622</v>
      </c>
      <c r="E58" s="160"/>
      <c r="F58" s="160"/>
      <c r="G58" s="160">
        <f>'将来負担比率（分子）の構造'!J$50</f>
        <v>1798</v>
      </c>
      <c r="H58" s="160"/>
      <c r="I58" s="160"/>
      <c r="J58" s="160">
        <f>'将来負担比率（分子）の構造'!K$50</f>
        <v>2552</v>
      </c>
      <c r="K58" s="160"/>
      <c r="L58" s="160"/>
      <c r="M58" s="160">
        <f>'将来負担比率（分子）の構造'!L$50</f>
        <v>3118</v>
      </c>
      <c r="N58" s="160"/>
      <c r="O58" s="160"/>
      <c r="P58" s="160">
        <f>'将来負担比率（分子）の構造'!M$50</f>
        <v>3703</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8</v>
      </c>
      <c r="C61" s="160"/>
      <c r="D61" s="160"/>
      <c r="E61" s="160" t="str">
        <f>'将来負担比率（分子）の構造'!J$46</f>
        <v>-</v>
      </c>
      <c r="F61" s="160"/>
      <c r="G61" s="160"/>
      <c r="H61" s="160">
        <f>'将来負担比率（分子）の構造'!K$46</f>
        <v>4</v>
      </c>
      <c r="I61" s="160"/>
      <c r="J61" s="160"/>
      <c r="K61" s="160">
        <f>'将来負担比率（分子）の構造'!L$46</f>
        <v>5</v>
      </c>
      <c r="L61" s="160"/>
      <c r="M61" s="160"/>
      <c r="N61" s="160" t="str">
        <f>'将来負担比率（分子）の構造'!M$46</f>
        <v>-</v>
      </c>
      <c r="O61" s="160"/>
      <c r="P61" s="160"/>
    </row>
    <row r="62" spans="1:16">
      <c r="A62" s="160" t="s">
        <v>28</v>
      </c>
      <c r="B62" s="160">
        <f>'将来負担比率（分子）の構造'!I$45</f>
        <v>1925</v>
      </c>
      <c r="C62" s="160"/>
      <c r="D62" s="160"/>
      <c r="E62" s="160">
        <f>'将来負担比率（分子）の構造'!J$45</f>
        <v>1847</v>
      </c>
      <c r="F62" s="160"/>
      <c r="G62" s="160"/>
      <c r="H62" s="160">
        <f>'将来負担比率（分子）の構造'!K$45</f>
        <v>1830</v>
      </c>
      <c r="I62" s="160"/>
      <c r="J62" s="160"/>
      <c r="K62" s="160">
        <f>'将来負担比率（分子）の構造'!L$45</f>
        <v>1899</v>
      </c>
      <c r="L62" s="160"/>
      <c r="M62" s="160"/>
      <c r="N62" s="160">
        <f>'将来負担比率（分子）の構造'!M$45</f>
        <v>1879</v>
      </c>
      <c r="O62" s="160"/>
      <c r="P62" s="160"/>
    </row>
    <row r="63" spans="1:16">
      <c r="A63" s="160" t="s">
        <v>27</v>
      </c>
      <c r="B63" s="160">
        <f>'将来負担比率（分子）の構造'!I$44</f>
        <v>543</v>
      </c>
      <c r="C63" s="160"/>
      <c r="D63" s="160"/>
      <c r="E63" s="160">
        <f>'将来負担比率（分子）の構造'!J$44</f>
        <v>543</v>
      </c>
      <c r="F63" s="160"/>
      <c r="G63" s="160"/>
      <c r="H63" s="160">
        <f>'将来負担比率（分子）の構造'!K$44</f>
        <v>525</v>
      </c>
      <c r="I63" s="160"/>
      <c r="J63" s="160"/>
      <c r="K63" s="160">
        <f>'将来負担比率（分子）の構造'!L$44</f>
        <v>522</v>
      </c>
      <c r="L63" s="160"/>
      <c r="M63" s="160"/>
      <c r="N63" s="160">
        <f>'将来負担比率（分子）の構造'!M$44</f>
        <v>480</v>
      </c>
      <c r="O63" s="160"/>
      <c r="P63" s="160"/>
    </row>
    <row r="64" spans="1:16">
      <c r="A64" s="160" t="s">
        <v>26</v>
      </c>
      <c r="B64" s="160">
        <f>'将来負担比率（分子）の構造'!I$43</f>
        <v>154</v>
      </c>
      <c r="C64" s="160"/>
      <c r="D64" s="160"/>
      <c r="E64" s="160">
        <f>'将来負担比率（分子）の構造'!J$43</f>
        <v>235</v>
      </c>
      <c r="F64" s="160"/>
      <c r="G64" s="160"/>
      <c r="H64" s="160">
        <f>'将来負担比率（分子）の構造'!K$43</f>
        <v>222</v>
      </c>
      <c r="I64" s="160"/>
      <c r="J64" s="160"/>
      <c r="K64" s="160">
        <f>'将来負担比率（分子）の構造'!L$43</f>
        <v>227</v>
      </c>
      <c r="L64" s="160"/>
      <c r="M64" s="160"/>
      <c r="N64" s="160">
        <f>'将来負担比率（分子）の構造'!M$43</f>
        <v>213</v>
      </c>
      <c r="O64" s="160"/>
      <c r="P64" s="160"/>
    </row>
    <row r="65" spans="1:16">
      <c r="A65" s="160" t="s">
        <v>25</v>
      </c>
      <c r="B65" s="160">
        <f>'将来負担比率（分子）の構造'!I$42</f>
        <v>60</v>
      </c>
      <c r="C65" s="160"/>
      <c r="D65" s="160"/>
      <c r="E65" s="160">
        <f>'将来負担比率（分子）の構造'!J$42</f>
        <v>6</v>
      </c>
      <c r="F65" s="160"/>
      <c r="G65" s="160"/>
      <c r="H65" s="160">
        <f>'将来負担比率（分子）の構造'!K$42</f>
        <v>6</v>
      </c>
      <c r="I65" s="160"/>
      <c r="J65" s="160"/>
      <c r="K65" s="160">
        <f>'将来負担比率（分子）の構造'!L$42</f>
        <v>5</v>
      </c>
      <c r="L65" s="160"/>
      <c r="M65" s="160"/>
      <c r="N65" s="160">
        <f>'将来負担比率（分子）の構造'!M$42</f>
        <v>4</v>
      </c>
      <c r="O65" s="160"/>
      <c r="P65" s="160"/>
    </row>
    <row r="66" spans="1:16">
      <c r="A66" s="160" t="s">
        <v>24</v>
      </c>
      <c r="B66" s="160">
        <f>'将来負担比率（分子）の構造'!I$41</f>
        <v>3090</v>
      </c>
      <c r="C66" s="160"/>
      <c r="D66" s="160"/>
      <c r="E66" s="160">
        <f>'将来負担比率（分子）の構造'!J$41</f>
        <v>3398</v>
      </c>
      <c r="F66" s="160"/>
      <c r="G66" s="160"/>
      <c r="H66" s="160">
        <f>'将来負担比率（分子）の構造'!K$41</f>
        <v>3739</v>
      </c>
      <c r="I66" s="160"/>
      <c r="J66" s="160"/>
      <c r="K66" s="160">
        <f>'将来負担比率（分子）の構造'!L$41</f>
        <v>3729</v>
      </c>
      <c r="L66" s="160"/>
      <c r="M66" s="160"/>
      <c r="N66" s="160">
        <f>'将来負担比率（分子）の構造'!M$41</f>
        <v>3667</v>
      </c>
      <c r="O66" s="160"/>
      <c r="P66" s="160"/>
    </row>
    <row r="67" spans="1:16">
      <c r="A67" s="160" t="s">
        <v>67</v>
      </c>
      <c r="B67" s="160" t="e">
        <f>NA()</f>
        <v>#N/A</v>
      </c>
      <c r="C67" s="160">
        <f>IF(ISNUMBER('将来負担比率（分子）の構造'!I$53), IF('将来負担比率（分子）の構造'!I$53 &lt; 0, 0, '将来負担比率（分子）の構造'!I$53), NA())</f>
        <v>852</v>
      </c>
      <c r="D67" s="160" t="e">
        <f>NA()</f>
        <v>#N/A</v>
      </c>
      <c r="E67" s="160" t="e">
        <f>NA()</f>
        <v>#N/A</v>
      </c>
      <c r="F67" s="160">
        <f>IF(ISNUMBER('将来負担比率（分子）の構造'!J$53), IF('将来負担比率（分子）の構造'!J$53 &lt; 0, 0, '将来負担比率（分子）の構造'!J$53), NA())</f>
        <v>726</v>
      </c>
      <c r="G67" s="160" t="e">
        <f>NA()</f>
        <v>#N/A</v>
      </c>
      <c r="H67" s="160" t="e">
        <f>NA()</f>
        <v>#N/A</v>
      </c>
      <c r="I67" s="160">
        <f>IF(ISNUMBER('将来負担比率（分子）の構造'!K$53), IF('将来負担比率（分子）の構造'!K$53 &lt; 0, 0, '将来負担比率（分子）の構造'!K$53), NA())</f>
        <v>162</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1240</v>
      </c>
      <c r="C72" s="164">
        <f>基金残高に係る経年分析!G55</f>
        <v>1404</v>
      </c>
      <c r="D72" s="164">
        <f>基金残高に係る経年分析!H55</f>
        <v>1662</v>
      </c>
    </row>
    <row r="73" spans="1:16">
      <c r="A73" s="163" t="s">
        <v>70</v>
      </c>
      <c r="B73" s="164">
        <f>基金残高に係る経年分析!F56</f>
        <v>0</v>
      </c>
      <c r="C73" s="164">
        <f>基金残高に係る経年分析!G56</f>
        <v>0</v>
      </c>
      <c r="D73" s="164" t="str">
        <f>基金残高に係る経年分析!H56</f>
        <v>-</v>
      </c>
    </row>
    <row r="74" spans="1:16">
      <c r="A74" s="163" t="s">
        <v>71</v>
      </c>
      <c r="B74" s="164">
        <f>基金残高に係る経年分析!F57</f>
        <v>1012</v>
      </c>
      <c r="C74" s="164">
        <f>基金残高に係る経年分析!G57</f>
        <v>1438</v>
      </c>
      <c r="D74" s="164">
        <f>基金残高に係る経年分析!H57</f>
        <v>1750</v>
      </c>
    </row>
  </sheetData>
  <sheetProtection algorithmName="SHA-512" hashValue="QZsf5TyCdgUp5tkXRfShKGjQfpXo+wsj7XGZqwCKxzlYeNgRonMcLYb22YKadCelw/av3gJKTSXjt+Kp3yrW0g==" saltValue="5siMLMmC2XJjy6ymxyxC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3" workbookViewId="0">
      <selection activeCellId="1" sqref="A1 A1"/>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223</v>
      </c>
      <c r="C5" s="608"/>
      <c r="D5" s="608"/>
      <c r="E5" s="608"/>
      <c r="F5" s="608"/>
      <c r="G5" s="608"/>
      <c r="H5" s="608"/>
      <c r="I5" s="608"/>
      <c r="J5" s="608"/>
      <c r="K5" s="608"/>
      <c r="L5" s="608"/>
      <c r="M5" s="608"/>
      <c r="N5" s="608"/>
      <c r="O5" s="608"/>
      <c r="P5" s="608"/>
      <c r="Q5" s="609"/>
      <c r="R5" s="610">
        <v>1953895</v>
      </c>
      <c r="S5" s="611"/>
      <c r="T5" s="611"/>
      <c r="U5" s="611"/>
      <c r="V5" s="611"/>
      <c r="W5" s="611"/>
      <c r="X5" s="611"/>
      <c r="Y5" s="612"/>
      <c r="Z5" s="613">
        <v>31.1</v>
      </c>
      <c r="AA5" s="613"/>
      <c r="AB5" s="613"/>
      <c r="AC5" s="613"/>
      <c r="AD5" s="614">
        <v>1816791</v>
      </c>
      <c r="AE5" s="614"/>
      <c r="AF5" s="614"/>
      <c r="AG5" s="614"/>
      <c r="AH5" s="614"/>
      <c r="AI5" s="614"/>
      <c r="AJ5" s="614"/>
      <c r="AK5" s="614"/>
      <c r="AL5" s="615">
        <v>72.7</v>
      </c>
      <c r="AM5" s="616"/>
      <c r="AN5" s="616"/>
      <c r="AO5" s="617"/>
      <c r="AP5" s="607" t="s">
        <v>224</v>
      </c>
      <c r="AQ5" s="608"/>
      <c r="AR5" s="608"/>
      <c r="AS5" s="608"/>
      <c r="AT5" s="608"/>
      <c r="AU5" s="608"/>
      <c r="AV5" s="608"/>
      <c r="AW5" s="608"/>
      <c r="AX5" s="608"/>
      <c r="AY5" s="608"/>
      <c r="AZ5" s="608"/>
      <c r="BA5" s="608"/>
      <c r="BB5" s="608"/>
      <c r="BC5" s="608"/>
      <c r="BD5" s="608"/>
      <c r="BE5" s="608"/>
      <c r="BF5" s="609"/>
      <c r="BG5" s="621">
        <v>1596563</v>
      </c>
      <c r="BH5" s="622"/>
      <c r="BI5" s="622"/>
      <c r="BJ5" s="622"/>
      <c r="BK5" s="622"/>
      <c r="BL5" s="622"/>
      <c r="BM5" s="622"/>
      <c r="BN5" s="623"/>
      <c r="BO5" s="624">
        <v>81.7</v>
      </c>
      <c r="BP5" s="624"/>
      <c r="BQ5" s="624"/>
      <c r="BR5" s="624"/>
      <c r="BS5" s="625">
        <v>30861</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c r="B6" s="618" t="s">
        <v>228</v>
      </c>
      <c r="C6" s="619"/>
      <c r="D6" s="619"/>
      <c r="E6" s="619"/>
      <c r="F6" s="619"/>
      <c r="G6" s="619"/>
      <c r="H6" s="619"/>
      <c r="I6" s="619"/>
      <c r="J6" s="619"/>
      <c r="K6" s="619"/>
      <c r="L6" s="619"/>
      <c r="M6" s="619"/>
      <c r="N6" s="619"/>
      <c r="O6" s="619"/>
      <c r="P6" s="619"/>
      <c r="Q6" s="620"/>
      <c r="R6" s="621">
        <v>23028</v>
      </c>
      <c r="S6" s="622"/>
      <c r="T6" s="622"/>
      <c r="U6" s="622"/>
      <c r="V6" s="622"/>
      <c r="W6" s="622"/>
      <c r="X6" s="622"/>
      <c r="Y6" s="623"/>
      <c r="Z6" s="624">
        <v>0.4</v>
      </c>
      <c r="AA6" s="624"/>
      <c r="AB6" s="624"/>
      <c r="AC6" s="624"/>
      <c r="AD6" s="625">
        <v>23028</v>
      </c>
      <c r="AE6" s="625"/>
      <c r="AF6" s="625"/>
      <c r="AG6" s="625"/>
      <c r="AH6" s="625"/>
      <c r="AI6" s="625"/>
      <c r="AJ6" s="625"/>
      <c r="AK6" s="625"/>
      <c r="AL6" s="626">
        <v>0.9</v>
      </c>
      <c r="AM6" s="627"/>
      <c r="AN6" s="627"/>
      <c r="AO6" s="628"/>
      <c r="AP6" s="618" t="s">
        <v>229</v>
      </c>
      <c r="AQ6" s="619"/>
      <c r="AR6" s="619"/>
      <c r="AS6" s="619"/>
      <c r="AT6" s="619"/>
      <c r="AU6" s="619"/>
      <c r="AV6" s="619"/>
      <c r="AW6" s="619"/>
      <c r="AX6" s="619"/>
      <c r="AY6" s="619"/>
      <c r="AZ6" s="619"/>
      <c r="BA6" s="619"/>
      <c r="BB6" s="619"/>
      <c r="BC6" s="619"/>
      <c r="BD6" s="619"/>
      <c r="BE6" s="619"/>
      <c r="BF6" s="620"/>
      <c r="BG6" s="621">
        <v>1596563</v>
      </c>
      <c r="BH6" s="622"/>
      <c r="BI6" s="622"/>
      <c r="BJ6" s="622"/>
      <c r="BK6" s="622"/>
      <c r="BL6" s="622"/>
      <c r="BM6" s="622"/>
      <c r="BN6" s="623"/>
      <c r="BO6" s="624">
        <v>81.7</v>
      </c>
      <c r="BP6" s="624"/>
      <c r="BQ6" s="624"/>
      <c r="BR6" s="624"/>
      <c r="BS6" s="625">
        <v>30861</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74435</v>
      </c>
      <c r="CS6" s="622"/>
      <c r="CT6" s="622"/>
      <c r="CU6" s="622"/>
      <c r="CV6" s="622"/>
      <c r="CW6" s="622"/>
      <c r="CX6" s="622"/>
      <c r="CY6" s="623"/>
      <c r="CZ6" s="615">
        <v>1.2</v>
      </c>
      <c r="DA6" s="616"/>
      <c r="DB6" s="616"/>
      <c r="DC6" s="635"/>
      <c r="DD6" s="630" t="s">
        <v>120</v>
      </c>
      <c r="DE6" s="622"/>
      <c r="DF6" s="622"/>
      <c r="DG6" s="622"/>
      <c r="DH6" s="622"/>
      <c r="DI6" s="622"/>
      <c r="DJ6" s="622"/>
      <c r="DK6" s="622"/>
      <c r="DL6" s="622"/>
      <c r="DM6" s="622"/>
      <c r="DN6" s="622"/>
      <c r="DO6" s="622"/>
      <c r="DP6" s="623"/>
      <c r="DQ6" s="630">
        <v>74435</v>
      </c>
      <c r="DR6" s="622"/>
      <c r="DS6" s="622"/>
      <c r="DT6" s="622"/>
      <c r="DU6" s="622"/>
      <c r="DV6" s="622"/>
      <c r="DW6" s="622"/>
      <c r="DX6" s="622"/>
      <c r="DY6" s="622"/>
      <c r="DZ6" s="622"/>
      <c r="EA6" s="622"/>
      <c r="EB6" s="622"/>
      <c r="EC6" s="631"/>
    </row>
    <row r="7" spans="2:143" ht="11.25" customHeight="1">
      <c r="B7" s="618" t="s">
        <v>231</v>
      </c>
      <c r="C7" s="619"/>
      <c r="D7" s="619"/>
      <c r="E7" s="619"/>
      <c r="F7" s="619"/>
      <c r="G7" s="619"/>
      <c r="H7" s="619"/>
      <c r="I7" s="619"/>
      <c r="J7" s="619"/>
      <c r="K7" s="619"/>
      <c r="L7" s="619"/>
      <c r="M7" s="619"/>
      <c r="N7" s="619"/>
      <c r="O7" s="619"/>
      <c r="P7" s="619"/>
      <c r="Q7" s="620"/>
      <c r="R7" s="621">
        <v>1305</v>
      </c>
      <c r="S7" s="622"/>
      <c r="T7" s="622"/>
      <c r="U7" s="622"/>
      <c r="V7" s="622"/>
      <c r="W7" s="622"/>
      <c r="X7" s="622"/>
      <c r="Y7" s="623"/>
      <c r="Z7" s="624">
        <v>0</v>
      </c>
      <c r="AA7" s="624"/>
      <c r="AB7" s="624"/>
      <c r="AC7" s="624"/>
      <c r="AD7" s="625">
        <v>1305</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476969</v>
      </c>
      <c r="BH7" s="622"/>
      <c r="BI7" s="622"/>
      <c r="BJ7" s="622"/>
      <c r="BK7" s="622"/>
      <c r="BL7" s="622"/>
      <c r="BM7" s="622"/>
      <c r="BN7" s="623"/>
      <c r="BO7" s="624">
        <v>24.4</v>
      </c>
      <c r="BP7" s="624"/>
      <c r="BQ7" s="624"/>
      <c r="BR7" s="624"/>
      <c r="BS7" s="625">
        <v>30861</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2220295</v>
      </c>
      <c r="CS7" s="622"/>
      <c r="CT7" s="622"/>
      <c r="CU7" s="622"/>
      <c r="CV7" s="622"/>
      <c r="CW7" s="622"/>
      <c r="CX7" s="622"/>
      <c r="CY7" s="623"/>
      <c r="CZ7" s="624">
        <v>36.6</v>
      </c>
      <c r="DA7" s="624"/>
      <c r="DB7" s="624"/>
      <c r="DC7" s="624"/>
      <c r="DD7" s="630">
        <v>42752</v>
      </c>
      <c r="DE7" s="622"/>
      <c r="DF7" s="622"/>
      <c r="DG7" s="622"/>
      <c r="DH7" s="622"/>
      <c r="DI7" s="622"/>
      <c r="DJ7" s="622"/>
      <c r="DK7" s="622"/>
      <c r="DL7" s="622"/>
      <c r="DM7" s="622"/>
      <c r="DN7" s="622"/>
      <c r="DO7" s="622"/>
      <c r="DP7" s="623"/>
      <c r="DQ7" s="630">
        <v>751727</v>
      </c>
      <c r="DR7" s="622"/>
      <c r="DS7" s="622"/>
      <c r="DT7" s="622"/>
      <c r="DU7" s="622"/>
      <c r="DV7" s="622"/>
      <c r="DW7" s="622"/>
      <c r="DX7" s="622"/>
      <c r="DY7" s="622"/>
      <c r="DZ7" s="622"/>
      <c r="EA7" s="622"/>
      <c r="EB7" s="622"/>
      <c r="EC7" s="631"/>
    </row>
    <row r="8" spans="2:143" ht="11.25" customHeight="1">
      <c r="B8" s="618" t="s">
        <v>234</v>
      </c>
      <c r="C8" s="619"/>
      <c r="D8" s="619"/>
      <c r="E8" s="619"/>
      <c r="F8" s="619"/>
      <c r="G8" s="619"/>
      <c r="H8" s="619"/>
      <c r="I8" s="619"/>
      <c r="J8" s="619"/>
      <c r="K8" s="619"/>
      <c r="L8" s="619"/>
      <c r="M8" s="619"/>
      <c r="N8" s="619"/>
      <c r="O8" s="619"/>
      <c r="P8" s="619"/>
      <c r="Q8" s="620"/>
      <c r="R8" s="621">
        <v>3615</v>
      </c>
      <c r="S8" s="622"/>
      <c r="T8" s="622"/>
      <c r="U8" s="622"/>
      <c r="V8" s="622"/>
      <c r="W8" s="622"/>
      <c r="X8" s="622"/>
      <c r="Y8" s="623"/>
      <c r="Z8" s="624">
        <v>0.1</v>
      </c>
      <c r="AA8" s="624"/>
      <c r="AB8" s="624"/>
      <c r="AC8" s="624"/>
      <c r="AD8" s="625">
        <v>3615</v>
      </c>
      <c r="AE8" s="625"/>
      <c r="AF8" s="625"/>
      <c r="AG8" s="625"/>
      <c r="AH8" s="625"/>
      <c r="AI8" s="625"/>
      <c r="AJ8" s="625"/>
      <c r="AK8" s="625"/>
      <c r="AL8" s="626">
        <v>0.1</v>
      </c>
      <c r="AM8" s="627"/>
      <c r="AN8" s="627"/>
      <c r="AO8" s="628"/>
      <c r="AP8" s="618" t="s">
        <v>235</v>
      </c>
      <c r="AQ8" s="619"/>
      <c r="AR8" s="619"/>
      <c r="AS8" s="619"/>
      <c r="AT8" s="619"/>
      <c r="AU8" s="619"/>
      <c r="AV8" s="619"/>
      <c r="AW8" s="619"/>
      <c r="AX8" s="619"/>
      <c r="AY8" s="619"/>
      <c r="AZ8" s="619"/>
      <c r="BA8" s="619"/>
      <c r="BB8" s="619"/>
      <c r="BC8" s="619"/>
      <c r="BD8" s="619"/>
      <c r="BE8" s="619"/>
      <c r="BF8" s="620"/>
      <c r="BG8" s="621">
        <v>23306</v>
      </c>
      <c r="BH8" s="622"/>
      <c r="BI8" s="622"/>
      <c r="BJ8" s="622"/>
      <c r="BK8" s="622"/>
      <c r="BL8" s="622"/>
      <c r="BM8" s="622"/>
      <c r="BN8" s="623"/>
      <c r="BO8" s="624">
        <v>1.2</v>
      </c>
      <c r="BP8" s="624"/>
      <c r="BQ8" s="624"/>
      <c r="BR8" s="624"/>
      <c r="BS8" s="630" t="s">
        <v>120</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877023</v>
      </c>
      <c r="CS8" s="622"/>
      <c r="CT8" s="622"/>
      <c r="CU8" s="622"/>
      <c r="CV8" s="622"/>
      <c r="CW8" s="622"/>
      <c r="CX8" s="622"/>
      <c r="CY8" s="623"/>
      <c r="CZ8" s="624">
        <v>14.5</v>
      </c>
      <c r="DA8" s="624"/>
      <c r="DB8" s="624"/>
      <c r="DC8" s="624"/>
      <c r="DD8" s="630">
        <v>17086</v>
      </c>
      <c r="DE8" s="622"/>
      <c r="DF8" s="622"/>
      <c r="DG8" s="622"/>
      <c r="DH8" s="622"/>
      <c r="DI8" s="622"/>
      <c r="DJ8" s="622"/>
      <c r="DK8" s="622"/>
      <c r="DL8" s="622"/>
      <c r="DM8" s="622"/>
      <c r="DN8" s="622"/>
      <c r="DO8" s="622"/>
      <c r="DP8" s="623"/>
      <c r="DQ8" s="630">
        <v>580313</v>
      </c>
      <c r="DR8" s="622"/>
      <c r="DS8" s="622"/>
      <c r="DT8" s="622"/>
      <c r="DU8" s="622"/>
      <c r="DV8" s="622"/>
      <c r="DW8" s="622"/>
      <c r="DX8" s="622"/>
      <c r="DY8" s="622"/>
      <c r="DZ8" s="622"/>
      <c r="EA8" s="622"/>
      <c r="EB8" s="622"/>
      <c r="EC8" s="631"/>
    </row>
    <row r="9" spans="2:143" ht="11.25" customHeight="1">
      <c r="B9" s="618" t="s">
        <v>237</v>
      </c>
      <c r="C9" s="619"/>
      <c r="D9" s="619"/>
      <c r="E9" s="619"/>
      <c r="F9" s="619"/>
      <c r="G9" s="619"/>
      <c r="H9" s="619"/>
      <c r="I9" s="619"/>
      <c r="J9" s="619"/>
      <c r="K9" s="619"/>
      <c r="L9" s="619"/>
      <c r="M9" s="619"/>
      <c r="N9" s="619"/>
      <c r="O9" s="619"/>
      <c r="P9" s="619"/>
      <c r="Q9" s="620"/>
      <c r="R9" s="621">
        <v>3716</v>
      </c>
      <c r="S9" s="622"/>
      <c r="T9" s="622"/>
      <c r="U9" s="622"/>
      <c r="V9" s="622"/>
      <c r="W9" s="622"/>
      <c r="X9" s="622"/>
      <c r="Y9" s="623"/>
      <c r="Z9" s="624">
        <v>0.1</v>
      </c>
      <c r="AA9" s="624"/>
      <c r="AB9" s="624"/>
      <c r="AC9" s="624"/>
      <c r="AD9" s="625">
        <v>3716</v>
      </c>
      <c r="AE9" s="625"/>
      <c r="AF9" s="625"/>
      <c r="AG9" s="625"/>
      <c r="AH9" s="625"/>
      <c r="AI9" s="625"/>
      <c r="AJ9" s="625"/>
      <c r="AK9" s="625"/>
      <c r="AL9" s="626">
        <v>0.1</v>
      </c>
      <c r="AM9" s="627"/>
      <c r="AN9" s="627"/>
      <c r="AO9" s="628"/>
      <c r="AP9" s="618" t="s">
        <v>238</v>
      </c>
      <c r="AQ9" s="619"/>
      <c r="AR9" s="619"/>
      <c r="AS9" s="619"/>
      <c r="AT9" s="619"/>
      <c r="AU9" s="619"/>
      <c r="AV9" s="619"/>
      <c r="AW9" s="619"/>
      <c r="AX9" s="619"/>
      <c r="AY9" s="619"/>
      <c r="AZ9" s="619"/>
      <c r="BA9" s="619"/>
      <c r="BB9" s="619"/>
      <c r="BC9" s="619"/>
      <c r="BD9" s="619"/>
      <c r="BE9" s="619"/>
      <c r="BF9" s="620"/>
      <c r="BG9" s="621">
        <v>275491</v>
      </c>
      <c r="BH9" s="622"/>
      <c r="BI9" s="622"/>
      <c r="BJ9" s="622"/>
      <c r="BK9" s="622"/>
      <c r="BL9" s="622"/>
      <c r="BM9" s="622"/>
      <c r="BN9" s="623"/>
      <c r="BO9" s="624">
        <v>14.1</v>
      </c>
      <c r="BP9" s="624"/>
      <c r="BQ9" s="624"/>
      <c r="BR9" s="624"/>
      <c r="BS9" s="630" t="s">
        <v>120</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424367</v>
      </c>
      <c r="CS9" s="622"/>
      <c r="CT9" s="622"/>
      <c r="CU9" s="622"/>
      <c r="CV9" s="622"/>
      <c r="CW9" s="622"/>
      <c r="CX9" s="622"/>
      <c r="CY9" s="623"/>
      <c r="CZ9" s="624">
        <v>7</v>
      </c>
      <c r="DA9" s="624"/>
      <c r="DB9" s="624"/>
      <c r="DC9" s="624"/>
      <c r="DD9" s="630">
        <v>41040</v>
      </c>
      <c r="DE9" s="622"/>
      <c r="DF9" s="622"/>
      <c r="DG9" s="622"/>
      <c r="DH9" s="622"/>
      <c r="DI9" s="622"/>
      <c r="DJ9" s="622"/>
      <c r="DK9" s="622"/>
      <c r="DL9" s="622"/>
      <c r="DM9" s="622"/>
      <c r="DN9" s="622"/>
      <c r="DO9" s="622"/>
      <c r="DP9" s="623"/>
      <c r="DQ9" s="630">
        <v>344597</v>
      </c>
      <c r="DR9" s="622"/>
      <c r="DS9" s="622"/>
      <c r="DT9" s="622"/>
      <c r="DU9" s="622"/>
      <c r="DV9" s="622"/>
      <c r="DW9" s="622"/>
      <c r="DX9" s="622"/>
      <c r="DY9" s="622"/>
      <c r="DZ9" s="622"/>
      <c r="EA9" s="622"/>
      <c r="EB9" s="622"/>
      <c r="EC9" s="631"/>
    </row>
    <row r="10" spans="2:143" ht="11.25" customHeight="1">
      <c r="B10" s="618" t="s">
        <v>240</v>
      </c>
      <c r="C10" s="619"/>
      <c r="D10" s="619"/>
      <c r="E10" s="619"/>
      <c r="F10" s="619"/>
      <c r="G10" s="619"/>
      <c r="H10" s="619"/>
      <c r="I10" s="619"/>
      <c r="J10" s="619"/>
      <c r="K10" s="619"/>
      <c r="L10" s="619"/>
      <c r="M10" s="619"/>
      <c r="N10" s="619"/>
      <c r="O10" s="619"/>
      <c r="P10" s="619"/>
      <c r="Q10" s="620"/>
      <c r="R10" s="621" t="s">
        <v>120</v>
      </c>
      <c r="S10" s="622"/>
      <c r="T10" s="622"/>
      <c r="U10" s="622"/>
      <c r="V10" s="622"/>
      <c r="W10" s="622"/>
      <c r="X10" s="622"/>
      <c r="Y10" s="623"/>
      <c r="Z10" s="624" t="s">
        <v>120</v>
      </c>
      <c r="AA10" s="624"/>
      <c r="AB10" s="624"/>
      <c r="AC10" s="624"/>
      <c r="AD10" s="625" t="s">
        <v>120</v>
      </c>
      <c r="AE10" s="625"/>
      <c r="AF10" s="625"/>
      <c r="AG10" s="625"/>
      <c r="AH10" s="625"/>
      <c r="AI10" s="625"/>
      <c r="AJ10" s="625"/>
      <c r="AK10" s="625"/>
      <c r="AL10" s="626" t="s">
        <v>120</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137727</v>
      </c>
      <c r="BH10" s="622"/>
      <c r="BI10" s="622"/>
      <c r="BJ10" s="622"/>
      <c r="BK10" s="622"/>
      <c r="BL10" s="622"/>
      <c r="BM10" s="622"/>
      <c r="BN10" s="623"/>
      <c r="BO10" s="624">
        <v>7</v>
      </c>
      <c r="BP10" s="624"/>
      <c r="BQ10" s="624"/>
      <c r="BR10" s="624"/>
      <c r="BS10" s="630">
        <v>22864</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8</v>
      </c>
      <c r="CS10" s="622"/>
      <c r="CT10" s="622"/>
      <c r="CU10" s="622"/>
      <c r="CV10" s="622"/>
      <c r="CW10" s="622"/>
      <c r="CX10" s="622"/>
      <c r="CY10" s="623"/>
      <c r="CZ10" s="624">
        <v>0</v>
      </c>
      <c r="DA10" s="624"/>
      <c r="DB10" s="624"/>
      <c r="DC10" s="624"/>
      <c r="DD10" s="630" t="s">
        <v>120</v>
      </c>
      <c r="DE10" s="622"/>
      <c r="DF10" s="622"/>
      <c r="DG10" s="622"/>
      <c r="DH10" s="622"/>
      <c r="DI10" s="622"/>
      <c r="DJ10" s="622"/>
      <c r="DK10" s="622"/>
      <c r="DL10" s="622"/>
      <c r="DM10" s="622"/>
      <c r="DN10" s="622"/>
      <c r="DO10" s="622"/>
      <c r="DP10" s="623"/>
      <c r="DQ10" s="630">
        <v>8</v>
      </c>
      <c r="DR10" s="622"/>
      <c r="DS10" s="622"/>
      <c r="DT10" s="622"/>
      <c r="DU10" s="622"/>
      <c r="DV10" s="622"/>
      <c r="DW10" s="622"/>
      <c r="DX10" s="622"/>
      <c r="DY10" s="622"/>
      <c r="DZ10" s="622"/>
      <c r="EA10" s="622"/>
      <c r="EB10" s="622"/>
      <c r="EC10" s="631"/>
    </row>
    <row r="11" spans="2:143" ht="11.25" customHeight="1">
      <c r="B11" s="618" t="s">
        <v>243</v>
      </c>
      <c r="C11" s="619"/>
      <c r="D11" s="619"/>
      <c r="E11" s="619"/>
      <c r="F11" s="619"/>
      <c r="G11" s="619"/>
      <c r="H11" s="619"/>
      <c r="I11" s="619"/>
      <c r="J11" s="619"/>
      <c r="K11" s="619"/>
      <c r="L11" s="619"/>
      <c r="M11" s="619"/>
      <c r="N11" s="619"/>
      <c r="O11" s="619"/>
      <c r="P11" s="619"/>
      <c r="Q11" s="620"/>
      <c r="R11" s="621" t="s">
        <v>120</v>
      </c>
      <c r="S11" s="622"/>
      <c r="T11" s="622"/>
      <c r="U11" s="622"/>
      <c r="V11" s="622"/>
      <c r="W11" s="622"/>
      <c r="X11" s="622"/>
      <c r="Y11" s="623"/>
      <c r="Z11" s="624" t="s">
        <v>120</v>
      </c>
      <c r="AA11" s="624"/>
      <c r="AB11" s="624"/>
      <c r="AC11" s="624"/>
      <c r="AD11" s="625" t="s">
        <v>120</v>
      </c>
      <c r="AE11" s="625"/>
      <c r="AF11" s="625"/>
      <c r="AG11" s="625"/>
      <c r="AH11" s="625"/>
      <c r="AI11" s="625"/>
      <c r="AJ11" s="625"/>
      <c r="AK11" s="625"/>
      <c r="AL11" s="626" t="s">
        <v>120</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40445</v>
      </c>
      <c r="BH11" s="622"/>
      <c r="BI11" s="622"/>
      <c r="BJ11" s="622"/>
      <c r="BK11" s="622"/>
      <c r="BL11" s="622"/>
      <c r="BM11" s="622"/>
      <c r="BN11" s="623"/>
      <c r="BO11" s="624">
        <v>2.1</v>
      </c>
      <c r="BP11" s="624"/>
      <c r="BQ11" s="624"/>
      <c r="BR11" s="624"/>
      <c r="BS11" s="630">
        <v>7997</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30223</v>
      </c>
      <c r="CS11" s="622"/>
      <c r="CT11" s="622"/>
      <c r="CU11" s="622"/>
      <c r="CV11" s="622"/>
      <c r="CW11" s="622"/>
      <c r="CX11" s="622"/>
      <c r="CY11" s="623"/>
      <c r="CZ11" s="624">
        <v>0.5</v>
      </c>
      <c r="DA11" s="624"/>
      <c r="DB11" s="624"/>
      <c r="DC11" s="624"/>
      <c r="DD11" s="630">
        <v>10012</v>
      </c>
      <c r="DE11" s="622"/>
      <c r="DF11" s="622"/>
      <c r="DG11" s="622"/>
      <c r="DH11" s="622"/>
      <c r="DI11" s="622"/>
      <c r="DJ11" s="622"/>
      <c r="DK11" s="622"/>
      <c r="DL11" s="622"/>
      <c r="DM11" s="622"/>
      <c r="DN11" s="622"/>
      <c r="DO11" s="622"/>
      <c r="DP11" s="623"/>
      <c r="DQ11" s="630">
        <v>21662</v>
      </c>
      <c r="DR11" s="622"/>
      <c r="DS11" s="622"/>
      <c r="DT11" s="622"/>
      <c r="DU11" s="622"/>
      <c r="DV11" s="622"/>
      <c r="DW11" s="622"/>
      <c r="DX11" s="622"/>
      <c r="DY11" s="622"/>
      <c r="DZ11" s="622"/>
      <c r="EA11" s="622"/>
      <c r="EB11" s="622"/>
      <c r="EC11" s="631"/>
    </row>
    <row r="12" spans="2:143" ht="11.25" customHeight="1">
      <c r="B12" s="618" t="s">
        <v>246</v>
      </c>
      <c r="C12" s="619"/>
      <c r="D12" s="619"/>
      <c r="E12" s="619"/>
      <c r="F12" s="619"/>
      <c r="G12" s="619"/>
      <c r="H12" s="619"/>
      <c r="I12" s="619"/>
      <c r="J12" s="619"/>
      <c r="K12" s="619"/>
      <c r="L12" s="619"/>
      <c r="M12" s="619"/>
      <c r="N12" s="619"/>
      <c r="O12" s="619"/>
      <c r="P12" s="619"/>
      <c r="Q12" s="620"/>
      <c r="R12" s="621">
        <v>146860</v>
      </c>
      <c r="S12" s="622"/>
      <c r="T12" s="622"/>
      <c r="U12" s="622"/>
      <c r="V12" s="622"/>
      <c r="W12" s="622"/>
      <c r="X12" s="622"/>
      <c r="Y12" s="623"/>
      <c r="Z12" s="624">
        <v>2.2999999999999998</v>
      </c>
      <c r="AA12" s="624"/>
      <c r="AB12" s="624"/>
      <c r="AC12" s="624"/>
      <c r="AD12" s="625">
        <v>146860</v>
      </c>
      <c r="AE12" s="625"/>
      <c r="AF12" s="625"/>
      <c r="AG12" s="625"/>
      <c r="AH12" s="625"/>
      <c r="AI12" s="625"/>
      <c r="AJ12" s="625"/>
      <c r="AK12" s="625"/>
      <c r="AL12" s="626">
        <v>5.9</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1032173</v>
      </c>
      <c r="BH12" s="622"/>
      <c r="BI12" s="622"/>
      <c r="BJ12" s="622"/>
      <c r="BK12" s="622"/>
      <c r="BL12" s="622"/>
      <c r="BM12" s="622"/>
      <c r="BN12" s="623"/>
      <c r="BO12" s="624">
        <v>52.8</v>
      </c>
      <c r="BP12" s="624"/>
      <c r="BQ12" s="624"/>
      <c r="BR12" s="624"/>
      <c r="BS12" s="630" t="s">
        <v>120</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921967</v>
      </c>
      <c r="CS12" s="622"/>
      <c r="CT12" s="622"/>
      <c r="CU12" s="622"/>
      <c r="CV12" s="622"/>
      <c r="CW12" s="622"/>
      <c r="CX12" s="622"/>
      <c r="CY12" s="623"/>
      <c r="CZ12" s="624">
        <v>15.2</v>
      </c>
      <c r="DA12" s="624"/>
      <c r="DB12" s="624"/>
      <c r="DC12" s="624"/>
      <c r="DD12" s="630">
        <v>25532</v>
      </c>
      <c r="DE12" s="622"/>
      <c r="DF12" s="622"/>
      <c r="DG12" s="622"/>
      <c r="DH12" s="622"/>
      <c r="DI12" s="622"/>
      <c r="DJ12" s="622"/>
      <c r="DK12" s="622"/>
      <c r="DL12" s="622"/>
      <c r="DM12" s="622"/>
      <c r="DN12" s="622"/>
      <c r="DO12" s="622"/>
      <c r="DP12" s="623"/>
      <c r="DQ12" s="630">
        <v>232027</v>
      </c>
      <c r="DR12" s="622"/>
      <c r="DS12" s="622"/>
      <c r="DT12" s="622"/>
      <c r="DU12" s="622"/>
      <c r="DV12" s="622"/>
      <c r="DW12" s="622"/>
      <c r="DX12" s="622"/>
      <c r="DY12" s="622"/>
      <c r="DZ12" s="622"/>
      <c r="EA12" s="622"/>
      <c r="EB12" s="622"/>
      <c r="EC12" s="631"/>
    </row>
    <row r="13" spans="2:143" ht="11.25" customHeight="1">
      <c r="B13" s="618" t="s">
        <v>249</v>
      </c>
      <c r="C13" s="619"/>
      <c r="D13" s="619"/>
      <c r="E13" s="619"/>
      <c r="F13" s="619"/>
      <c r="G13" s="619"/>
      <c r="H13" s="619"/>
      <c r="I13" s="619"/>
      <c r="J13" s="619"/>
      <c r="K13" s="619"/>
      <c r="L13" s="619"/>
      <c r="M13" s="619"/>
      <c r="N13" s="619"/>
      <c r="O13" s="619"/>
      <c r="P13" s="619"/>
      <c r="Q13" s="620"/>
      <c r="R13" s="621">
        <v>8277</v>
      </c>
      <c r="S13" s="622"/>
      <c r="T13" s="622"/>
      <c r="U13" s="622"/>
      <c r="V13" s="622"/>
      <c r="W13" s="622"/>
      <c r="X13" s="622"/>
      <c r="Y13" s="623"/>
      <c r="Z13" s="624">
        <v>0.1</v>
      </c>
      <c r="AA13" s="624"/>
      <c r="AB13" s="624"/>
      <c r="AC13" s="624"/>
      <c r="AD13" s="625">
        <v>8277</v>
      </c>
      <c r="AE13" s="625"/>
      <c r="AF13" s="625"/>
      <c r="AG13" s="625"/>
      <c r="AH13" s="625"/>
      <c r="AI13" s="625"/>
      <c r="AJ13" s="625"/>
      <c r="AK13" s="625"/>
      <c r="AL13" s="626">
        <v>0.3</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1026390</v>
      </c>
      <c r="BH13" s="622"/>
      <c r="BI13" s="622"/>
      <c r="BJ13" s="622"/>
      <c r="BK13" s="622"/>
      <c r="BL13" s="622"/>
      <c r="BM13" s="622"/>
      <c r="BN13" s="623"/>
      <c r="BO13" s="624">
        <v>52.5</v>
      </c>
      <c r="BP13" s="624"/>
      <c r="BQ13" s="624"/>
      <c r="BR13" s="624"/>
      <c r="BS13" s="630" t="s">
        <v>120</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620506</v>
      </c>
      <c r="CS13" s="622"/>
      <c r="CT13" s="622"/>
      <c r="CU13" s="622"/>
      <c r="CV13" s="622"/>
      <c r="CW13" s="622"/>
      <c r="CX13" s="622"/>
      <c r="CY13" s="623"/>
      <c r="CZ13" s="624">
        <v>10.199999999999999</v>
      </c>
      <c r="DA13" s="624"/>
      <c r="DB13" s="624"/>
      <c r="DC13" s="624"/>
      <c r="DD13" s="630">
        <v>329320</v>
      </c>
      <c r="DE13" s="622"/>
      <c r="DF13" s="622"/>
      <c r="DG13" s="622"/>
      <c r="DH13" s="622"/>
      <c r="DI13" s="622"/>
      <c r="DJ13" s="622"/>
      <c r="DK13" s="622"/>
      <c r="DL13" s="622"/>
      <c r="DM13" s="622"/>
      <c r="DN13" s="622"/>
      <c r="DO13" s="622"/>
      <c r="DP13" s="623"/>
      <c r="DQ13" s="630">
        <v>353816</v>
      </c>
      <c r="DR13" s="622"/>
      <c r="DS13" s="622"/>
      <c r="DT13" s="622"/>
      <c r="DU13" s="622"/>
      <c r="DV13" s="622"/>
      <c r="DW13" s="622"/>
      <c r="DX13" s="622"/>
      <c r="DY13" s="622"/>
      <c r="DZ13" s="622"/>
      <c r="EA13" s="622"/>
      <c r="EB13" s="622"/>
      <c r="EC13" s="631"/>
    </row>
    <row r="14" spans="2:143" ht="11.25" customHeight="1">
      <c r="B14" s="618" t="s">
        <v>252</v>
      </c>
      <c r="C14" s="619"/>
      <c r="D14" s="619"/>
      <c r="E14" s="619"/>
      <c r="F14" s="619"/>
      <c r="G14" s="619"/>
      <c r="H14" s="619"/>
      <c r="I14" s="619"/>
      <c r="J14" s="619"/>
      <c r="K14" s="619"/>
      <c r="L14" s="619"/>
      <c r="M14" s="619"/>
      <c r="N14" s="619"/>
      <c r="O14" s="619"/>
      <c r="P14" s="619"/>
      <c r="Q14" s="620"/>
      <c r="R14" s="621" t="s">
        <v>120</v>
      </c>
      <c r="S14" s="622"/>
      <c r="T14" s="622"/>
      <c r="U14" s="622"/>
      <c r="V14" s="622"/>
      <c r="W14" s="622"/>
      <c r="X14" s="622"/>
      <c r="Y14" s="623"/>
      <c r="Z14" s="624" t="s">
        <v>120</v>
      </c>
      <c r="AA14" s="624"/>
      <c r="AB14" s="624"/>
      <c r="AC14" s="624"/>
      <c r="AD14" s="625" t="s">
        <v>120</v>
      </c>
      <c r="AE14" s="625"/>
      <c r="AF14" s="625"/>
      <c r="AG14" s="625"/>
      <c r="AH14" s="625"/>
      <c r="AI14" s="625"/>
      <c r="AJ14" s="625"/>
      <c r="AK14" s="625"/>
      <c r="AL14" s="626" t="s">
        <v>120</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17210</v>
      </c>
      <c r="BH14" s="622"/>
      <c r="BI14" s="622"/>
      <c r="BJ14" s="622"/>
      <c r="BK14" s="622"/>
      <c r="BL14" s="622"/>
      <c r="BM14" s="622"/>
      <c r="BN14" s="623"/>
      <c r="BO14" s="624">
        <v>0.9</v>
      </c>
      <c r="BP14" s="624"/>
      <c r="BQ14" s="624"/>
      <c r="BR14" s="624"/>
      <c r="BS14" s="630" t="s">
        <v>120</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172407</v>
      </c>
      <c r="CS14" s="622"/>
      <c r="CT14" s="622"/>
      <c r="CU14" s="622"/>
      <c r="CV14" s="622"/>
      <c r="CW14" s="622"/>
      <c r="CX14" s="622"/>
      <c r="CY14" s="623"/>
      <c r="CZ14" s="624">
        <v>2.8</v>
      </c>
      <c r="DA14" s="624"/>
      <c r="DB14" s="624"/>
      <c r="DC14" s="624"/>
      <c r="DD14" s="630">
        <v>1994</v>
      </c>
      <c r="DE14" s="622"/>
      <c r="DF14" s="622"/>
      <c r="DG14" s="622"/>
      <c r="DH14" s="622"/>
      <c r="DI14" s="622"/>
      <c r="DJ14" s="622"/>
      <c r="DK14" s="622"/>
      <c r="DL14" s="622"/>
      <c r="DM14" s="622"/>
      <c r="DN14" s="622"/>
      <c r="DO14" s="622"/>
      <c r="DP14" s="623"/>
      <c r="DQ14" s="630">
        <v>171057</v>
      </c>
      <c r="DR14" s="622"/>
      <c r="DS14" s="622"/>
      <c r="DT14" s="622"/>
      <c r="DU14" s="622"/>
      <c r="DV14" s="622"/>
      <c r="DW14" s="622"/>
      <c r="DX14" s="622"/>
      <c r="DY14" s="622"/>
      <c r="DZ14" s="622"/>
      <c r="EA14" s="622"/>
      <c r="EB14" s="622"/>
      <c r="EC14" s="631"/>
    </row>
    <row r="15" spans="2:143" ht="11.25" customHeight="1">
      <c r="B15" s="618" t="s">
        <v>255</v>
      </c>
      <c r="C15" s="619"/>
      <c r="D15" s="619"/>
      <c r="E15" s="619"/>
      <c r="F15" s="619"/>
      <c r="G15" s="619"/>
      <c r="H15" s="619"/>
      <c r="I15" s="619"/>
      <c r="J15" s="619"/>
      <c r="K15" s="619"/>
      <c r="L15" s="619"/>
      <c r="M15" s="619"/>
      <c r="N15" s="619"/>
      <c r="O15" s="619"/>
      <c r="P15" s="619"/>
      <c r="Q15" s="620"/>
      <c r="R15" s="621">
        <v>7153</v>
      </c>
      <c r="S15" s="622"/>
      <c r="T15" s="622"/>
      <c r="U15" s="622"/>
      <c r="V15" s="622"/>
      <c r="W15" s="622"/>
      <c r="X15" s="622"/>
      <c r="Y15" s="623"/>
      <c r="Z15" s="624">
        <v>0.1</v>
      </c>
      <c r="AA15" s="624"/>
      <c r="AB15" s="624"/>
      <c r="AC15" s="624"/>
      <c r="AD15" s="625">
        <v>7153</v>
      </c>
      <c r="AE15" s="625"/>
      <c r="AF15" s="625"/>
      <c r="AG15" s="625"/>
      <c r="AH15" s="625"/>
      <c r="AI15" s="625"/>
      <c r="AJ15" s="625"/>
      <c r="AK15" s="625"/>
      <c r="AL15" s="626">
        <v>0.3</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70211</v>
      </c>
      <c r="BH15" s="622"/>
      <c r="BI15" s="622"/>
      <c r="BJ15" s="622"/>
      <c r="BK15" s="622"/>
      <c r="BL15" s="622"/>
      <c r="BM15" s="622"/>
      <c r="BN15" s="623"/>
      <c r="BO15" s="624">
        <v>3.6</v>
      </c>
      <c r="BP15" s="624"/>
      <c r="BQ15" s="624"/>
      <c r="BR15" s="624"/>
      <c r="BS15" s="630" t="s">
        <v>120</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432017</v>
      </c>
      <c r="CS15" s="622"/>
      <c r="CT15" s="622"/>
      <c r="CU15" s="622"/>
      <c r="CV15" s="622"/>
      <c r="CW15" s="622"/>
      <c r="CX15" s="622"/>
      <c r="CY15" s="623"/>
      <c r="CZ15" s="624">
        <v>7.1</v>
      </c>
      <c r="DA15" s="624"/>
      <c r="DB15" s="624"/>
      <c r="DC15" s="624"/>
      <c r="DD15" s="630">
        <v>75740</v>
      </c>
      <c r="DE15" s="622"/>
      <c r="DF15" s="622"/>
      <c r="DG15" s="622"/>
      <c r="DH15" s="622"/>
      <c r="DI15" s="622"/>
      <c r="DJ15" s="622"/>
      <c r="DK15" s="622"/>
      <c r="DL15" s="622"/>
      <c r="DM15" s="622"/>
      <c r="DN15" s="622"/>
      <c r="DO15" s="622"/>
      <c r="DP15" s="623"/>
      <c r="DQ15" s="630">
        <v>302299</v>
      </c>
      <c r="DR15" s="622"/>
      <c r="DS15" s="622"/>
      <c r="DT15" s="622"/>
      <c r="DU15" s="622"/>
      <c r="DV15" s="622"/>
      <c r="DW15" s="622"/>
      <c r="DX15" s="622"/>
      <c r="DY15" s="622"/>
      <c r="DZ15" s="622"/>
      <c r="EA15" s="622"/>
      <c r="EB15" s="622"/>
      <c r="EC15" s="631"/>
    </row>
    <row r="16" spans="2:143" ht="11.25" customHeight="1">
      <c r="B16" s="618" t="s">
        <v>258</v>
      </c>
      <c r="C16" s="619"/>
      <c r="D16" s="619"/>
      <c r="E16" s="619"/>
      <c r="F16" s="619"/>
      <c r="G16" s="619"/>
      <c r="H16" s="619"/>
      <c r="I16" s="619"/>
      <c r="J16" s="619"/>
      <c r="K16" s="619"/>
      <c r="L16" s="619"/>
      <c r="M16" s="619"/>
      <c r="N16" s="619"/>
      <c r="O16" s="619"/>
      <c r="P16" s="619"/>
      <c r="Q16" s="620"/>
      <c r="R16" s="621" t="s">
        <v>120</v>
      </c>
      <c r="S16" s="622"/>
      <c r="T16" s="622"/>
      <c r="U16" s="622"/>
      <c r="V16" s="622"/>
      <c r="W16" s="622"/>
      <c r="X16" s="622"/>
      <c r="Y16" s="623"/>
      <c r="Z16" s="624" t="s">
        <v>120</v>
      </c>
      <c r="AA16" s="624"/>
      <c r="AB16" s="624"/>
      <c r="AC16" s="624"/>
      <c r="AD16" s="625" t="s">
        <v>120</v>
      </c>
      <c r="AE16" s="625"/>
      <c r="AF16" s="625"/>
      <c r="AG16" s="625"/>
      <c r="AH16" s="625"/>
      <c r="AI16" s="625"/>
      <c r="AJ16" s="625"/>
      <c r="AK16" s="625"/>
      <c r="AL16" s="626" t="s">
        <v>120</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120</v>
      </c>
      <c r="BH16" s="622"/>
      <c r="BI16" s="622"/>
      <c r="BJ16" s="622"/>
      <c r="BK16" s="622"/>
      <c r="BL16" s="622"/>
      <c r="BM16" s="622"/>
      <c r="BN16" s="623"/>
      <c r="BO16" s="624" t="s">
        <v>120</v>
      </c>
      <c r="BP16" s="624"/>
      <c r="BQ16" s="624"/>
      <c r="BR16" s="624"/>
      <c r="BS16" s="630" t="s">
        <v>120</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7852</v>
      </c>
      <c r="CS16" s="622"/>
      <c r="CT16" s="622"/>
      <c r="CU16" s="622"/>
      <c r="CV16" s="622"/>
      <c r="CW16" s="622"/>
      <c r="CX16" s="622"/>
      <c r="CY16" s="623"/>
      <c r="CZ16" s="624">
        <v>0.1</v>
      </c>
      <c r="DA16" s="624"/>
      <c r="DB16" s="624"/>
      <c r="DC16" s="624"/>
      <c r="DD16" s="630" t="s">
        <v>120</v>
      </c>
      <c r="DE16" s="622"/>
      <c r="DF16" s="622"/>
      <c r="DG16" s="622"/>
      <c r="DH16" s="622"/>
      <c r="DI16" s="622"/>
      <c r="DJ16" s="622"/>
      <c r="DK16" s="622"/>
      <c r="DL16" s="622"/>
      <c r="DM16" s="622"/>
      <c r="DN16" s="622"/>
      <c r="DO16" s="622"/>
      <c r="DP16" s="623"/>
      <c r="DQ16" s="630">
        <v>1114</v>
      </c>
      <c r="DR16" s="622"/>
      <c r="DS16" s="622"/>
      <c r="DT16" s="622"/>
      <c r="DU16" s="622"/>
      <c r="DV16" s="622"/>
      <c r="DW16" s="622"/>
      <c r="DX16" s="622"/>
      <c r="DY16" s="622"/>
      <c r="DZ16" s="622"/>
      <c r="EA16" s="622"/>
      <c r="EB16" s="622"/>
      <c r="EC16" s="631"/>
    </row>
    <row r="17" spans="2:133" ht="11.25" customHeight="1">
      <c r="B17" s="618" t="s">
        <v>261</v>
      </c>
      <c r="C17" s="619"/>
      <c r="D17" s="619"/>
      <c r="E17" s="619"/>
      <c r="F17" s="619"/>
      <c r="G17" s="619"/>
      <c r="H17" s="619"/>
      <c r="I17" s="619"/>
      <c r="J17" s="619"/>
      <c r="K17" s="619"/>
      <c r="L17" s="619"/>
      <c r="M17" s="619"/>
      <c r="N17" s="619"/>
      <c r="O17" s="619"/>
      <c r="P17" s="619"/>
      <c r="Q17" s="620"/>
      <c r="R17" s="621">
        <v>826</v>
      </c>
      <c r="S17" s="622"/>
      <c r="T17" s="622"/>
      <c r="U17" s="622"/>
      <c r="V17" s="622"/>
      <c r="W17" s="622"/>
      <c r="X17" s="622"/>
      <c r="Y17" s="623"/>
      <c r="Z17" s="624">
        <v>0</v>
      </c>
      <c r="AA17" s="624"/>
      <c r="AB17" s="624"/>
      <c r="AC17" s="624"/>
      <c r="AD17" s="625">
        <v>826</v>
      </c>
      <c r="AE17" s="625"/>
      <c r="AF17" s="625"/>
      <c r="AG17" s="625"/>
      <c r="AH17" s="625"/>
      <c r="AI17" s="625"/>
      <c r="AJ17" s="625"/>
      <c r="AK17" s="625"/>
      <c r="AL17" s="626">
        <v>0</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120</v>
      </c>
      <c r="BH17" s="622"/>
      <c r="BI17" s="622"/>
      <c r="BJ17" s="622"/>
      <c r="BK17" s="622"/>
      <c r="BL17" s="622"/>
      <c r="BM17" s="622"/>
      <c r="BN17" s="623"/>
      <c r="BO17" s="624" t="s">
        <v>120</v>
      </c>
      <c r="BP17" s="624"/>
      <c r="BQ17" s="624"/>
      <c r="BR17" s="624"/>
      <c r="BS17" s="630" t="s">
        <v>120</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278748</v>
      </c>
      <c r="CS17" s="622"/>
      <c r="CT17" s="622"/>
      <c r="CU17" s="622"/>
      <c r="CV17" s="622"/>
      <c r="CW17" s="622"/>
      <c r="CX17" s="622"/>
      <c r="CY17" s="623"/>
      <c r="CZ17" s="624">
        <v>4.5999999999999996</v>
      </c>
      <c r="DA17" s="624"/>
      <c r="DB17" s="624"/>
      <c r="DC17" s="624"/>
      <c r="DD17" s="630" t="s">
        <v>120</v>
      </c>
      <c r="DE17" s="622"/>
      <c r="DF17" s="622"/>
      <c r="DG17" s="622"/>
      <c r="DH17" s="622"/>
      <c r="DI17" s="622"/>
      <c r="DJ17" s="622"/>
      <c r="DK17" s="622"/>
      <c r="DL17" s="622"/>
      <c r="DM17" s="622"/>
      <c r="DN17" s="622"/>
      <c r="DO17" s="622"/>
      <c r="DP17" s="623"/>
      <c r="DQ17" s="630">
        <v>274200</v>
      </c>
      <c r="DR17" s="622"/>
      <c r="DS17" s="622"/>
      <c r="DT17" s="622"/>
      <c r="DU17" s="622"/>
      <c r="DV17" s="622"/>
      <c r="DW17" s="622"/>
      <c r="DX17" s="622"/>
      <c r="DY17" s="622"/>
      <c r="DZ17" s="622"/>
      <c r="EA17" s="622"/>
      <c r="EB17" s="622"/>
      <c r="EC17" s="631"/>
    </row>
    <row r="18" spans="2:133" ht="11.25" customHeight="1">
      <c r="B18" s="618" t="s">
        <v>264</v>
      </c>
      <c r="C18" s="619"/>
      <c r="D18" s="619"/>
      <c r="E18" s="619"/>
      <c r="F18" s="619"/>
      <c r="G18" s="619"/>
      <c r="H18" s="619"/>
      <c r="I18" s="619"/>
      <c r="J18" s="619"/>
      <c r="K18" s="619"/>
      <c r="L18" s="619"/>
      <c r="M18" s="619"/>
      <c r="N18" s="619"/>
      <c r="O18" s="619"/>
      <c r="P18" s="619"/>
      <c r="Q18" s="620"/>
      <c r="R18" s="621">
        <v>651666</v>
      </c>
      <c r="S18" s="622"/>
      <c r="T18" s="622"/>
      <c r="U18" s="622"/>
      <c r="V18" s="622"/>
      <c r="W18" s="622"/>
      <c r="X18" s="622"/>
      <c r="Y18" s="623"/>
      <c r="Z18" s="624">
        <v>10.4</v>
      </c>
      <c r="AA18" s="624"/>
      <c r="AB18" s="624"/>
      <c r="AC18" s="624"/>
      <c r="AD18" s="625">
        <v>467705</v>
      </c>
      <c r="AE18" s="625"/>
      <c r="AF18" s="625"/>
      <c r="AG18" s="625"/>
      <c r="AH18" s="625"/>
      <c r="AI18" s="625"/>
      <c r="AJ18" s="625"/>
      <c r="AK18" s="625"/>
      <c r="AL18" s="626">
        <v>18.7</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120</v>
      </c>
      <c r="BH18" s="622"/>
      <c r="BI18" s="622"/>
      <c r="BJ18" s="622"/>
      <c r="BK18" s="622"/>
      <c r="BL18" s="622"/>
      <c r="BM18" s="622"/>
      <c r="BN18" s="623"/>
      <c r="BO18" s="624" t="s">
        <v>120</v>
      </c>
      <c r="BP18" s="624"/>
      <c r="BQ18" s="624"/>
      <c r="BR18" s="624"/>
      <c r="BS18" s="630" t="s">
        <v>120</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120</v>
      </c>
      <c r="CS18" s="622"/>
      <c r="CT18" s="622"/>
      <c r="CU18" s="622"/>
      <c r="CV18" s="622"/>
      <c r="CW18" s="622"/>
      <c r="CX18" s="622"/>
      <c r="CY18" s="623"/>
      <c r="CZ18" s="624" t="s">
        <v>120</v>
      </c>
      <c r="DA18" s="624"/>
      <c r="DB18" s="624"/>
      <c r="DC18" s="624"/>
      <c r="DD18" s="630" t="s">
        <v>120</v>
      </c>
      <c r="DE18" s="622"/>
      <c r="DF18" s="622"/>
      <c r="DG18" s="622"/>
      <c r="DH18" s="622"/>
      <c r="DI18" s="622"/>
      <c r="DJ18" s="622"/>
      <c r="DK18" s="622"/>
      <c r="DL18" s="622"/>
      <c r="DM18" s="622"/>
      <c r="DN18" s="622"/>
      <c r="DO18" s="622"/>
      <c r="DP18" s="623"/>
      <c r="DQ18" s="630" t="s">
        <v>120</v>
      </c>
      <c r="DR18" s="622"/>
      <c r="DS18" s="622"/>
      <c r="DT18" s="622"/>
      <c r="DU18" s="622"/>
      <c r="DV18" s="622"/>
      <c r="DW18" s="622"/>
      <c r="DX18" s="622"/>
      <c r="DY18" s="622"/>
      <c r="DZ18" s="622"/>
      <c r="EA18" s="622"/>
      <c r="EB18" s="622"/>
      <c r="EC18" s="631"/>
    </row>
    <row r="19" spans="2:133" ht="11.25" customHeight="1">
      <c r="B19" s="618" t="s">
        <v>267</v>
      </c>
      <c r="C19" s="619"/>
      <c r="D19" s="619"/>
      <c r="E19" s="619"/>
      <c r="F19" s="619"/>
      <c r="G19" s="619"/>
      <c r="H19" s="619"/>
      <c r="I19" s="619"/>
      <c r="J19" s="619"/>
      <c r="K19" s="619"/>
      <c r="L19" s="619"/>
      <c r="M19" s="619"/>
      <c r="N19" s="619"/>
      <c r="O19" s="619"/>
      <c r="P19" s="619"/>
      <c r="Q19" s="620"/>
      <c r="R19" s="621">
        <v>467705</v>
      </c>
      <c r="S19" s="622"/>
      <c r="T19" s="622"/>
      <c r="U19" s="622"/>
      <c r="V19" s="622"/>
      <c r="W19" s="622"/>
      <c r="X19" s="622"/>
      <c r="Y19" s="623"/>
      <c r="Z19" s="624">
        <v>7.4</v>
      </c>
      <c r="AA19" s="624"/>
      <c r="AB19" s="624"/>
      <c r="AC19" s="624"/>
      <c r="AD19" s="625">
        <v>467705</v>
      </c>
      <c r="AE19" s="625"/>
      <c r="AF19" s="625"/>
      <c r="AG19" s="625"/>
      <c r="AH19" s="625"/>
      <c r="AI19" s="625"/>
      <c r="AJ19" s="625"/>
      <c r="AK19" s="625"/>
      <c r="AL19" s="626">
        <v>18.7</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357332</v>
      </c>
      <c r="BH19" s="622"/>
      <c r="BI19" s="622"/>
      <c r="BJ19" s="622"/>
      <c r="BK19" s="622"/>
      <c r="BL19" s="622"/>
      <c r="BM19" s="622"/>
      <c r="BN19" s="623"/>
      <c r="BO19" s="624">
        <v>18.3</v>
      </c>
      <c r="BP19" s="624"/>
      <c r="BQ19" s="624"/>
      <c r="BR19" s="624"/>
      <c r="BS19" s="630" t="s">
        <v>120</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120</v>
      </c>
      <c r="CS19" s="622"/>
      <c r="CT19" s="622"/>
      <c r="CU19" s="622"/>
      <c r="CV19" s="622"/>
      <c r="CW19" s="622"/>
      <c r="CX19" s="622"/>
      <c r="CY19" s="623"/>
      <c r="CZ19" s="624" t="s">
        <v>120</v>
      </c>
      <c r="DA19" s="624"/>
      <c r="DB19" s="624"/>
      <c r="DC19" s="624"/>
      <c r="DD19" s="630" t="s">
        <v>120</v>
      </c>
      <c r="DE19" s="622"/>
      <c r="DF19" s="622"/>
      <c r="DG19" s="622"/>
      <c r="DH19" s="622"/>
      <c r="DI19" s="622"/>
      <c r="DJ19" s="622"/>
      <c r="DK19" s="622"/>
      <c r="DL19" s="622"/>
      <c r="DM19" s="622"/>
      <c r="DN19" s="622"/>
      <c r="DO19" s="622"/>
      <c r="DP19" s="623"/>
      <c r="DQ19" s="630" t="s">
        <v>120</v>
      </c>
      <c r="DR19" s="622"/>
      <c r="DS19" s="622"/>
      <c r="DT19" s="622"/>
      <c r="DU19" s="622"/>
      <c r="DV19" s="622"/>
      <c r="DW19" s="622"/>
      <c r="DX19" s="622"/>
      <c r="DY19" s="622"/>
      <c r="DZ19" s="622"/>
      <c r="EA19" s="622"/>
      <c r="EB19" s="622"/>
      <c r="EC19" s="631"/>
    </row>
    <row r="20" spans="2:133" ht="11.25" customHeight="1">
      <c r="B20" s="618" t="s">
        <v>270</v>
      </c>
      <c r="C20" s="619"/>
      <c r="D20" s="619"/>
      <c r="E20" s="619"/>
      <c r="F20" s="619"/>
      <c r="G20" s="619"/>
      <c r="H20" s="619"/>
      <c r="I20" s="619"/>
      <c r="J20" s="619"/>
      <c r="K20" s="619"/>
      <c r="L20" s="619"/>
      <c r="M20" s="619"/>
      <c r="N20" s="619"/>
      <c r="O20" s="619"/>
      <c r="P20" s="619"/>
      <c r="Q20" s="620"/>
      <c r="R20" s="621">
        <v>183961</v>
      </c>
      <c r="S20" s="622"/>
      <c r="T20" s="622"/>
      <c r="U20" s="622"/>
      <c r="V20" s="622"/>
      <c r="W20" s="622"/>
      <c r="X20" s="622"/>
      <c r="Y20" s="623"/>
      <c r="Z20" s="624">
        <v>2.9</v>
      </c>
      <c r="AA20" s="624"/>
      <c r="AB20" s="624"/>
      <c r="AC20" s="624"/>
      <c r="AD20" s="625" t="s">
        <v>120</v>
      </c>
      <c r="AE20" s="625"/>
      <c r="AF20" s="625"/>
      <c r="AG20" s="625"/>
      <c r="AH20" s="625"/>
      <c r="AI20" s="625"/>
      <c r="AJ20" s="625"/>
      <c r="AK20" s="625"/>
      <c r="AL20" s="626" t="s">
        <v>120</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357332</v>
      </c>
      <c r="BH20" s="622"/>
      <c r="BI20" s="622"/>
      <c r="BJ20" s="622"/>
      <c r="BK20" s="622"/>
      <c r="BL20" s="622"/>
      <c r="BM20" s="622"/>
      <c r="BN20" s="623"/>
      <c r="BO20" s="624">
        <v>18.3</v>
      </c>
      <c r="BP20" s="624"/>
      <c r="BQ20" s="624"/>
      <c r="BR20" s="624"/>
      <c r="BS20" s="630" t="s">
        <v>120</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6059848</v>
      </c>
      <c r="CS20" s="622"/>
      <c r="CT20" s="622"/>
      <c r="CU20" s="622"/>
      <c r="CV20" s="622"/>
      <c r="CW20" s="622"/>
      <c r="CX20" s="622"/>
      <c r="CY20" s="623"/>
      <c r="CZ20" s="624">
        <v>100</v>
      </c>
      <c r="DA20" s="624"/>
      <c r="DB20" s="624"/>
      <c r="DC20" s="624"/>
      <c r="DD20" s="630">
        <v>543476</v>
      </c>
      <c r="DE20" s="622"/>
      <c r="DF20" s="622"/>
      <c r="DG20" s="622"/>
      <c r="DH20" s="622"/>
      <c r="DI20" s="622"/>
      <c r="DJ20" s="622"/>
      <c r="DK20" s="622"/>
      <c r="DL20" s="622"/>
      <c r="DM20" s="622"/>
      <c r="DN20" s="622"/>
      <c r="DO20" s="622"/>
      <c r="DP20" s="623"/>
      <c r="DQ20" s="630">
        <v>3107255</v>
      </c>
      <c r="DR20" s="622"/>
      <c r="DS20" s="622"/>
      <c r="DT20" s="622"/>
      <c r="DU20" s="622"/>
      <c r="DV20" s="622"/>
      <c r="DW20" s="622"/>
      <c r="DX20" s="622"/>
      <c r="DY20" s="622"/>
      <c r="DZ20" s="622"/>
      <c r="EA20" s="622"/>
      <c r="EB20" s="622"/>
      <c r="EC20" s="631"/>
    </row>
    <row r="21" spans="2:133" ht="11.25" customHeight="1">
      <c r="B21" s="618" t="s">
        <v>273</v>
      </c>
      <c r="C21" s="619"/>
      <c r="D21" s="619"/>
      <c r="E21" s="619"/>
      <c r="F21" s="619"/>
      <c r="G21" s="619"/>
      <c r="H21" s="619"/>
      <c r="I21" s="619"/>
      <c r="J21" s="619"/>
      <c r="K21" s="619"/>
      <c r="L21" s="619"/>
      <c r="M21" s="619"/>
      <c r="N21" s="619"/>
      <c r="O21" s="619"/>
      <c r="P21" s="619"/>
      <c r="Q21" s="620"/>
      <c r="R21" s="621" t="s">
        <v>120</v>
      </c>
      <c r="S21" s="622"/>
      <c r="T21" s="622"/>
      <c r="U21" s="622"/>
      <c r="V21" s="622"/>
      <c r="W21" s="622"/>
      <c r="X21" s="622"/>
      <c r="Y21" s="623"/>
      <c r="Z21" s="624" t="s">
        <v>120</v>
      </c>
      <c r="AA21" s="624"/>
      <c r="AB21" s="624"/>
      <c r="AC21" s="624"/>
      <c r="AD21" s="625" t="s">
        <v>120</v>
      </c>
      <c r="AE21" s="625"/>
      <c r="AF21" s="625"/>
      <c r="AG21" s="625"/>
      <c r="AH21" s="625"/>
      <c r="AI21" s="625"/>
      <c r="AJ21" s="625"/>
      <c r="AK21" s="625"/>
      <c r="AL21" s="626" t="s">
        <v>120</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v>220228</v>
      </c>
      <c r="BH21" s="622"/>
      <c r="BI21" s="622"/>
      <c r="BJ21" s="622"/>
      <c r="BK21" s="622"/>
      <c r="BL21" s="622"/>
      <c r="BM21" s="622"/>
      <c r="BN21" s="623"/>
      <c r="BO21" s="624">
        <v>11.3</v>
      </c>
      <c r="BP21" s="624"/>
      <c r="BQ21" s="624"/>
      <c r="BR21" s="624"/>
      <c r="BS21" s="630" t="s">
        <v>120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275</v>
      </c>
      <c r="C22" s="619"/>
      <c r="D22" s="619"/>
      <c r="E22" s="619"/>
      <c r="F22" s="619"/>
      <c r="G22" s="619"/>
      <c r="H22" s="619"/>
      <c r="I22" s="619"/>
      <c r="J22" s="619"/>
      <c r="K22" s="619"/>
      <c r="L22" s="619"/>
      <c r="M22" s="619"/>
      <c r="N22" s="619"/>
      <c r="O22" s="619"/>
      <c r="P22" s="619"/>
      <c r="Q22" s="620"/>
      <c r="R22" s="621">
        <v>2800341</v>
      </c>
      <c r="S22" s="622"/>
      <c r="T22" s="622"/>
      <c r="U22" s="622"/>
      <c r="V22" s="622"/>
      <c r="W22" s="622"/>
      <c r="X22" s="622"/>
      <c r="Y22" s="623"/>
      <c r="Z22" s="624">
        <v>44.6</v>
      </c>
      <c r="AA22" s="624"/>
      <c r="AB22" s="624"/>
      <c r="AC22" s="624"/>
      <c r="AD22" s="625">
        <v>2479276</v>
      </c>
      <c r="AE22" s="625"/>
      <c r="AF22" s="625"/>
      <c r="AG22" s="625"/>
      <c r="AH22" s="625"/>
      <c r="AI22" s="625"/>
      <c r="AJ22" s="625"/>
      <c r="AK22" s="625"/>
      <c r="AL22" s="626">
        <v>99.2</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120</v>
      </c>
      <c r="BH22" s="622"/>
      <c r="BI22" s="622"/>
      <c r="BJ22" s="622"/>
      <c r="BK22" s="622"/>
      <c r="BL22" s="622"/>
      <c r="BM22" s="622"/>
      <c r="BN22" s="623"/>
      <c r="BO22" s="624" t="s">
        <v>120</v>
      </c>
      <c r="BP22" s="624"/>
      <c r="BQ22" s="624"/>
      <c r="BR22" s="624"/>
      <c r="BS22" s="630" t="s">
        <v>120</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278</v>
      </c>
      <c r="C23" s="619"/>
      <c r="D23" s="619"/>
      <c r="E23" s="619"/>
      <c r="F23" s="619"/>
      <c r="G23" s="619"/>
      <c r="H23" s="619"/>
      <c r="I23" s="619"/>
      <c r="J23" s="619"/>
      <c r="K23" s="619"/>
      <c r="L23" s="619"/>
      <c r="M23" s="619"/>
      <c r="N23" s="619"/>
      <c r="O23" s="619"/>
      <c r="P23" s="619"/>
      <c r="Q23" s="620"/>
      <c r="R23" s="621">
        <v>588</v>
      </c>
      <c r="S23" s="622"/>
      <c r="T23" s="622"/>
      <c r="U23" s="622"/>
      <c r="V23" s="622"/>
      <c r="W23" s="622"/>
      <c r="X23" s="622"/>
      <c r="Y23" s="623"/>
      <c r="Z23" s="624">
        <v>0</v>
      </c>
      <c r="AA23" s="624"/>
      <c r="AB23" s="624"/>
      <c r="AC23" s="624"/>
      <c r="AD23" s="625">
        <v>588</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v>137104</v>
      </c>
      <c r="BH23" s="622"/>
      <c r="BI23" s="622"/>
      <c r="BJ23" s="622"/>
      <c r="BK23" s="622"/>
      <c r="BL23" s="622"/>
      <c r="BM23" s="622"/>
      <c r="BN23" s="623"/>
      <c r="BO23" s="624">
        <v>7</v>
      </c>
      <c r="BP23" s="624"/>
      <c r="BQ23" s="624"/>
      <c r="BR23" s="624"/>
      <c r="BS23" s="630" t="s">
        <v>120</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c r="B24" s="618" t="s">
        <v>285</v>
      </c>
      <c r="C24" s="619"/>
      <c r="D24" s="619"/>
      <c r="E24" s="619"/>
      <c r="F24" s="619"/>
      <c r="G24" s="619"/>
      <c r="H24" s="619"/>
      <c r="I24" s="619"/>
      <c r="J24" s="619"/>
      <c r="K24" s="619"/>
      <c r="L24" s="619"/>
      <c r="M24" s="619"/>
      <c r="N24" s="619"/>
      <c r="O24" s="619"/>
      <c r="P24" s="619"/>
      <c r="Q24" s="620"/>
      <c r="R24" s="621">
        <v>29967</v>
      </c>
      <c r="S24" s="622"/>
      <c r="T24" s="622"/>
      <c r="U24" s="622"/>
      <c r="V24" s="622"/>
      <c r="W24" s="622"/>
      <c r="X24" s="622"/>
      <c r="Y24" s="623"/>
      <c r="Z24" s="624">
        <v>0.5</v>
      </c>
      <c r="AA24" s="624"/>
      <c r="AB24" s="624"/>
      <c r="AC24" s="624"/>
      <c r="AD24" s="625" t="s">
        <v>120</v>
      </c>
      <c r="AE24" s="625"/>
      <c r="AF24" s="625"/>
      <c r="AG24" s="625"/>
      <c r="AH24" s="625"/>
      <c r="AI24" s="625"/>
      <c r="AJ24" s="625"/>
      <c r="AK24" s="625"/>
      <c r="AL24" s="626" t="s">
        <v>120</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120</v>
      </c>
      <c r="BH24" s="622"/>
      <c r="BI24" s="622"/>
      <c r="BJ24" s="622"/>
      <c r="BK24" s="622"/>
      <c r="BL24" s="622"/>
      <c r="BM24" s="622"/>
      <c r="BN24" s="623"/>
      <c r="BO24" s="624" t="s">
        <v>120</v>
      </c>
      <c r="BP24" s="624"/>
      <c r="BQ24" s="624"/>
      <c r="BR24" s="624"/>
      <c r="BS24" s="630" t="s">
        <v>120</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1353542</v>
      </c>
      <c r="CS24" s="611"/>
      <c r="CT24" s="611"/>
      <c r="CU24" s="611"/>
      <c r="CV24" s="611"/>
      <c r="CW24" s="611"/>
      <c r="CX24" s="611"/>
      <c r="CY24" s="612"/>
      <c r="CZ24" s="615">
        <v>22.3</v>
      </c>
      <c r="DA24" s="616"/>
      <c r="DB24" s="616"/>
      <c r="DC24" s="635"/>
      <c r="DD24" s="654">
        <v>1148380</v>
      </c>
      <c r="DE24" s="611"/>
      <c r="DF24" s="611"/>
      <c r="DG24" s="611"/>
      <c r="DH24" s="611"/>
      <c r="DI24" s="611"/>
      <c r="DJ24" s="611"/>
      <c r="DK24" s="612"/>
      <c r="DL24" s="654">
        <v>1146076</v>
      </c>
      <c r="DM24" s="611"/>
      <c r="DN24" s="611"/>
      <c r="DO24" s="611"/>
      <c r="DP24" s="611"/>
      <c r="DQ24" s="611"/>
      <c r="DR24" s="611"/>
      <c r="DS24" s="611"/>
      <c r="DT24" s="611"/>
      <c r="DU24" s="611"/>
      <c r="DV24" s="612"/>
      <c r="DW24" s="615">
        <v>42.6</v>
      </c>
      <c r="DX24" s="616"/>
      <c r="DY24" s="616"/>
      <c r="DZ24" s="616"/>
      <c r="EA24" s="616"/>
      <c r="EB24" s="616"/>
      <c r="EC24" s="617"/>
    </row>
    <row r="25" spans="2:133" ht="11.25" customHeight="1">
      <c r="B25" s="618" t="s">
        <v>288</v>
      </c>
      <c r="C25" s="619"/>
      <c r="D25" s="619"/>
      <c r="E25" s="619"/>
      <c r="F25" s="619"/>
      <c r="G25" s="619"/>
      <c r="H25" s="619"/>
      <c r="I25" s="619"/>
      <c r="J25" s="619"/>
      <c r="K25" s="619"/>
      <c r="L25" s="619"/>
      <c r="M25" s="619"/>
      <c r="N25" s="619"/>
      <c r="O25" s="619"/>
      <c r="P25" s="619"/>
      <c r="Q25" s="620"/>
      <c r="R25" s="621">
        <v>91903</v>
      </c>
      <c r="S25" s="622"/>
      <c r="T25" s="622"/>
      <c r="U25" s="622"/>
      <c r="V25" s="622"/>
      <c r="W25" s="622"/>
      <c r="X25" s="622"/>
      <c r="Y25" s="623"/>
      <c r="Z25" s="624">
        <v>1.5</v>
      </c>
      <c r="AA25" s="624"/>
      <c r="AB25" s="624"/>
      <c r="AC25" s="624"/>
      <c r="AD25" s="625">
        <v>1065</v>
      </c>
      <c r="AE25" s="625"/>
      <c r="AF25" s="625"/>
      <c r="AG25" s="625"/>
      <c r="AH25" s="625"/>
      <c r="AI25" s="625"/>
      <c r="AJ25" s="625"/>
      <c r="AK25" s="625"/>
      <c r="AL25" s="626">
        <v>0</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120</v>
      </c>
      <c r="BH25" s="622"/>
      <c r="BI25" s="622"/>
      <c r="BJ25" s="622"/>
      <c r="BK25" s="622"/>
      <c r="BL25" s="622"/>
      <c r="BM25" s="622"/>
      <c r="BN25" s="623"/>
      <c r="BO25" s="624" t="s">
        <v>120</v>
      </c>
      <c r="BP25" s="624"/>
      <c r="BQ25" s="624"/>
      <c r="BR25" s="624"/>
      <c r="BS25" s="630" t="s">
        <v>120</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810582</v>
      </c>
      <c r="CS25" s="657"/>
      <c r="CT25" s="657"/>
      <c r="CU25" s="657"/>
      <c r="CV25" s="657"/>
      <c r="CW25" s="657"/>
      <c r="CX25" s="657"/>
      <c r="CY25" s="658"/>
      <c r="CZ25" s="626">
        <v>13.4</v>
      </c>
      <c r="DA25" s="655"/>
      <c r="DB25" s="655"/>
      <c r="DC25" s="659"/>
      <c r="DD25" s="630">
        <v>791724</v>
      </c>
      <c r="DE25" s="657"/>
      <c r="DF25" s="657"/>
      <c r="DG25" s="657"/>
      <c r="DH25" s="657"/>
      <c r="DI25" s="657"/>
      <c r="DJ25" s="657"/>
      <c r="DK25" s="658"/>
      <c r="DL25" s="630">
        <v>789420</v>
      </c>
      <c r="DM25" s="657"/>
      <c r="DN25" s="657"/>
      <c r="DO25" s="657"/>
      <c r="DP25" s="657"/>
      <c r="DQ25" s="657"/>
      <c r="DR25" s="657"/>
      <c r="DS25" s="657"/>
      <c r="DT25" s="657"/>
      <c r="DU25" s="657"/>
      <c r="DV25" s="658"/>
      <c r="DW25" s="626">
        <v>29.4</v>
      </c>
      <c r="DX25" s="655"/>
      <c r="DY25" s="655"/>
      <c r="DZ25" s="655"/>
      <c r="EA25" s="655"/>
      <c r="EB25" s="655"/>
      <c r="EC25" s="656"/>
    </row>
    <row r="26" spans="2:133" ht="11.25" customHeight="1">
      <c r="B26" s="618" t="s">
        <v>291</v>
      </c>
      <c r="C26" s="619"/>
      <c r="D26" s="619"/>
      <c r="E26" s="619"/>
      <c r="F26" s="619"/>
      <c r="G26" s="619"/>
      <c r="H26" s="619"/>
      <c r="I26" s="619"/>
      <c r="J26" s="619"/>
      <c r="K26" s="619"/>
      <c r="L26" s="619"/>
      <c r="M26" s="619"/>
      <c r="N26" s="619"/>
      <c r="O26" s="619"/>
      <c r="P26" s="619"/>
      <c r="Q26" s="620"/>
      <c r="R26" s="621">
        <v>6471</v>
      </c>
      <c r="S26" s="622"/>
      <c r="T26" s="622"/>
      <c r="U26" s="622"/>
      <c r="V26" s="622"/>
      <c r="W26" s="622"/>
      <c r="X26" s="622"/>
      <c r="Y26" s="623"/>
      <c r="Z26" s="624">
        <v>0.1</v>
      </c>
      <c r="AA26" s="624"/>
      <c r="AB26" s="624"/>
      <c r="AC26" s="624"/>
      <c r="AD26" s="625" t="s">
        <v>120</v>
      </c>
      <c r="AE26" s="625"/>
      <c r="AF26" s="625"/>
      <c r="AG26" s="625"/>
      <c r="AH26" s="625"/>
      <c r="AI26" s="625"/>
      <c r="AJ26" s="625"/>
      <c r="AK26" s="625"/>
      <c r="AL26" s="626" t="s">
        <v>120</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120</v>
      </c>
      <c r="BH26" s="622"/>
      <c r="BI26" s="622"/>
      <c r="BJ26" s="622"/>
      <c r="BK26" s="622"/>
      <c r="BL26" s="622"/>
      <c r="BM26" s="622"/>
      <c r="BN26" s="623"/>
      <c r="BO26" s="624" t="s">
        <v>120</v>
      </c>
      <c r="BP26" s="624"/>
      <c r="BQ26" s="624"/>
      <c r="BR26" s="624"/>
      <c r="BS26" s="630" t="s">
        <v>120</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508929</v>
      </c>
      <c r="CS26" s="622"/>
      <c r="CT26" s="622"/>
      <c r="CU26" s="622"/>
      <c r="CV26" s="622"/>
      <c r="CW26" s="622"/>
      <c r="CX26" s="622"/>
      <c r="CY26" s="623"/>
      <c r="CZ26" s="626">
        <v>8.4</v>
      </c>
      <c r="DA26" s="655"/>
      <c r="DB26" s="655"/>
      <c r="DC26" s="659"/>
      <c r="DD26" s="630">
        <v>493645</v>
      </c>
      <c r="DE26" s="622"/>
      <c r="DF26" s="622"/>
      <c r="DG26" s="622"/>
      <c r="DH26" s="622"/>
      <c r="DI26" s="622"/>
      <c r="DJ26" s="622"/>
      <c r="DK26" s="623"/>
      <c r="DL26" s="630" t="s">
        <v>120</v>
      </c>
      <c r="DM26" s="622"/>
      <c r="DN26" s="622"/>
      <c r="DO26" s="622"/>
      <c r="DP26" s="622"/>
      <c r="DQ26" s="622"/>
      <c r="DR26" s="622"/>
      <c r="DS26" s="622"/>
      <c r="DT26" s="622"/>
      <c r="DU26" s="622"/>
      <c r="DV26" s="623"/>
      <c r="DW26" s="626" t="s">
        <v>120</v>
      </c>
      <c r="DX26" s="655"/>
      <c r="DY26" s="655"/>
      <c r="DZ26" s="655"/>
      <c r="EA26" s="655"/>
      <c r="EB26" s="655"/>
      <c r="EC26" s="656"/>
    </row>
    <row r="27" spans="2:133" ht="11.25" customHeight="1">
      <c r="B27" s="618" t="s">
        <v>294</v>
      </c>
      <c r="C27" s="619"/>
      <c r="D27" s="619"/>
      <c r="E27" s="619"/>
      <c r="F27" s="619"/>
      <c r="G27" s="619"/>
      <c r="H27" s="619"/>
      <c r="I27" s="619"/>
      <c r="J27" s="619"/>
      <c r="K27" s="619"/>
      <c r="L27" s="619"/>
      <c r="M27" s="619"/>
      <c r="N27" s="619"/>
      <c r="O27" s="619"/>
      <c r="P27" s="619"/>
      <c r="Q27" s="620"/>
      <c r="R27" s="621">
        <v>175768</v>
      </c>
      <c r="S27" s="622"/>
      <c r="T27" s="622"/>
      <c r="U27" s="622"/>
      <c r="V27" s="622"/>
      <c r="W27" s="622"/>
      <c r="X27" s="622"/>
      <c r="Y27" s="623"/>
      <c r="Z27" s="624">
        <v>2.8</v>
      </c>
      <c r="AA27" s="624"/>
      <c r="AB27" s="624"/>
      <c r="AC27" s="624"/>
      <c r="AD27" s="625" t="s">
        <v>120</v>
      </c>
      <c r="AE27" s="625"/>
      <c r="AF27" s="625"/>
      <c r="AG27" s="625"/>
      <c r="AH27" s="625"/>
      <c r="AI27" s="625"/>
      <c r="AJ27" s="625"/>
      <c r="AK27" s="625"/>
      <c r="AL27" s="626" t="s">
        <v>120</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1953895</v>
      </c>
      <c r="BH27" s="622"/>
      <c r="BI27" s="622"/>
      <c r="BJ27" s="622"/>
      <c r="BK27" s="622"/>
      <c r="BL27" s="622"/>
      <c r="BM27" s="622"/>
      <c r="BN27" s="623"/>
      <c r="BO27" s="624">
        <v>100</v>
      </c>
      <c r="BP27" s="624"/>
      <c r="BQ27" s="624"/>
      <c r="BR27" s="624"/>
      <c r="BS27" s="630">
        <v>30861</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264212</v>
      </c>
      <c r="CS27" s="657"/>
      <c r="CT27" s="657"/>
      <c r="CU27" s="657"/>
      <c r="CV27" s="657"/>
      <c r="CW27" s="657"/>
      <c r="CX27" s="657"/>
      <c r="CY27" s="658"/>
      <c r="CZ27" s="626">
        <v>4.4000000000000004</v>
      </c>
      <c r="DA27" s="655"/>
      <c r="DB27" s="655"/>
      <c r="DC27" s="659"/>
      <c r="DD27" s="630">
        <v>82456</v>
      </c>
      <c r="DE27" s="657"/>
      <c r="DF27" s="657"/>
      <c r="DG27" s="657"/>
      <c r="DH27" s="657"/>
      <c r="DI27" s="657"/>
      <c r="DJ27" s="657"/>
      <c r="DK27" s="658"/>
      <c r="DL27" s="630">
        <v>82456</v>
      </c>
      <c r="DM27" s="657"/>
      <c r="DN27" s="657"/>
      <c r="DO27" s="657"/>
      <c r="DP27" s="657"/>
      <c r="DQ27" s="657"/>
      <c r="DR27" s="657"/>
      <c r="DS27" s="657"/>
      <c r="DT27" s="657"/>
      <c r="DU27" s="657"/>
      <c r="DV27" s="658"/>
      <c r="DW27" s="626">
        <v>3.1</v>
      </c>
      <c r="DX27" s="655"/>
      <c r="DY27" s="655"/>
      <c r="DZ27" s="655"/>
      <c r="EA27" s="655"/>
      <c r="EB27" s="655"/>
      <c r="EC27" s="656"/>
    </row>
    <row r="28" spans="2:133" ht="11.25" customHeight="1">
      <c r="B28" s="663" t="s">
        <v>297</v>
      </c>
      <c r="C28" s="664"/>
      <c r="D28" s="664"/>
      <c r="E28" s="664"/>
      <c r="F28" s="664"/>
      <c r="G28" s="664"/>
      <c r="H28" s="664"/>
      <c r="I28" s="664"/>
      <c r="J28" s="664"/>
      <c r="K28" s="664"/>
      <c r="L28" s="664"/>
      <c r="M28" s="664"/>
      <c r="N28" s="664"/>
      <c r="O28" s="664"/>
      <c r="P28" s="664"/>
      <c r="Q28" s="665"/>
      <c r="R28" s="621" t="s">
        <v>120</v>
      </c>
      <c r="S28" s="622"/>
      <c r="T28" s="622"/>
      <c r="U28" s="622"/>
      <c r="V28" s="622"/>
      <c r="W28" s="622"/>
      <c r="X28" s="622"/>
      <c r="Y28" s="623"/>
      <c r="Z28" s="624" t="s">
        <v>120</v>
      </c>
      <c r="AA28" s="624"/>
      <c r="AB28" s="624"/>
      <c r="AC28" s="624"/>
      <c r="AD28" s="625" t="s">
        <v>120</v>
      </c>
      <c r="AE28" s="625"/>
      <c r="AF28" s="625"/>
      <c r="AG28" s="625"/>
      <c r="AH28" s="625"/>
      <c r="AI28" s="625"/>
      <c r="AJ28" s="625"/>
      <c r="AK28" s="625"/>
      <c r="AL28" s="626" t="s">
        <v>120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278748</v>
      </c>
      <c r="CS28" s="622"/>
      <c r="CT28" s="622"/>
      <c r="CU28" s="622"/>
      <c r="CV28" s="622"/>
      <c r="CW28" s="622"/>
      <c r="CX28" s="622"/>
      <c r="CY28" s="623"/>
      <c r="CZ28" s="626">
        <v>4.5999999999999996</v>
      </c>
      <c r="DA28" s="655"/>
      <c r="DB28" s="655"/>
      <c r="DC28" s="659"/>
      <c r="DD28" s="630">
        <v>274200</v>
      </c>
      <c r="DE28" s="622"/>
      <c r="DF28" s="622"/>
      <c r="DG28" s="622"/>
      <c r="DH28" s="622"/>
      <c r="DI28" s="622"/>
      <c r="DJ28" s="622"/>
      <c r="DK28" s="623"/>
      <c r="DL28" s="630">
        <v>274200</v>
      </c>
      <c r="DM28" s="622"/>
      <c r="DN28" s="622"/>
      <c r="DO28" s="622"/>
      <c r="DP28" s="622"/>
      <c r="DQ28" s="622"/>
      <c r="DR28" s="622"/>
      <c r="DS28" s="622"/>
      <c r="DT28" s="622"/>
      <c r="DU28" s="622"/>
      <c r="DV28" s="623"/>
      <c r="DW28" s="626">
        <v>10.199999999999999</v>
      </c>
      <c r="DX28" s="655"/>
      <c r="DY28" s="655"/>
      <c r="DZ28" s="655"/>
      <c r="EA28" s="655"/>
      <c r="EB28" s="655"/>
      <c r="EC28" s="656"/>
    </row>
    <row r="29" spans="2:133" ht="11.25" customHeight="1">
      <c r="B29" s="618" t="s">
        <v>299</v>
      </c>
      <c r="C29" s="619"/>
      <c r="D29" s="619"/>
      <c r="E29" s="619"/>
      <c r="F29" s="619"/>
      <c r="G29" s="619"/>
      <c r="H29" s="619"/>
      <c r="I29" s="619"/>
      <c r="J29" s="619"/>
      <c r="K29" s="619"/>
      <c r="L29" s="619"/>
      <c r="M29" s="619"/>
      <c r="N29" s="619"/>
      <c r="O29" s="619"/>
      <c r="P29" s="619"/>
      <c r="Q29" s="620"/>
      <c r="R29" s="621">
        <v>164984</v>
      </c>
      <c r="S29" s="622"/>
      <c r="T29" s="622"/>
      <c r="U29" s="622"/>
      <c r="V29" s="622"/>
      <c r="W29" s="622"/>
      <c r="X29" s="622"/>
      <c r="Y29" s="623"/>
      <c r="Z29" s="624">
        <v>2.6</v>
      </c>
      <c r="AA29" s="624"/>
      <c r="AB29" s="624"/>
      <c r="AC29" s="624"/>
      <c r="AD29" s="625" t="s">
        <v>120</v>
      </c>
      <c r="AE29" s="625"/>
      <c r="AF29" s="625"/>
      <c r="AG29" s="625"/>
      <c r="AH29" s="625"/>
      <c r="AI29" s="625"/>
      <c r="AJ29" s="625"/>
      <c r="AK29" s="625"/>
      <c r="AL29" s="626" t="s">
        <v>120</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278748</v>
      </c>
      <c r="CS29" s="657"/>
      <c r="CT29" s="657"/>
      <c r="CU29" s="657"/>
      <c r="CV29" s="657"/>
      <c r="CW29" s="657"/>
      <c r="CX29" s="657"/>
      <c r="CY29" s="658"/>
      <c r="CZ29" s="626">
        <v>4.5999999999999996</v>
      </c>
      <c r="DA29" s="655"/>
      <c r="DB29" s="655"/>
      <c r="DC29" s="659"/>
      <c r="DD29" s="630">
        <v>274200</v>
      </c>
      <c r="DE29" s="657"/>
      <c r="DF29" s="657"/>
      <c r="DG29" s="657"/>
      <c r="DH29" s="657"/>
      <c r="DI29" s="657"/>
      <c r="DJ29" s="657"/>
      <c r="DK29" s="658"/>
      <c r="DL29" s="630">
        <v>274200</v>
      </c>
      <c r="DM29" s="657"/>
      <c r="DN29" s="657"/>
      <c r="DO29" s="657"/>
      <c r="DP29" s="657"/>
      <c r="DQ29" s="657"/>
      <c r="DR29" s="657"/>
      <c r="DS29" s="657"/>
      <c r="DT29" s="657"/>
      <c r="DU29" s="657"/>
      <c r="DV29" s="658"/>
      <c r="DW29" s="626">
        <v>10.199999999999999</v>
      </c>
      <c r="DX29" s="655"/>
      <c r="DY29" s="655"/>
      <c r="DZ29" s="655"/>
      <c r="EA29" s="655"/>
      <c r="EB29" s="655"/>
      <c r="EC29" s="656"/>
    </row>
    <row r="30" spans="2:133" ht="11.25" customHeight="1">
      <c r="B30" s="618" t="s">
        <v>304</v>
      </c>
      <c r="C30" s="619"/>
      <c r="D30" s="619"/>
      <c r="E30" s="619"/>
      <c r="F30" s="619"/>
      <c r="G30" s="619"/>
      <c r="H30" s="619"/>
      <c r="I30" s="619"/>
      <c r="J30" s="619"/>
      <c r="K30" s="619"/>
      <c r="L30" s="619"/>
      <c r="M30" s="619"/>
      <c r="N30" s="619"/>
      <c r="O30" s="619"/>
      <c r="P30" s="619"/>
      <c r="Q30" s="620"/>
      <c r="R30" s="621">
        <v>9581</v>
      </c>
      <c r="S30" s="622"/>
      <c r="T30" s="622"/>
      <c r="U30" s="622"/>
      <c r="V30" s="622"/>
      <c r="W30" s="622"/>
      <c r="X30" s="622"/>
      <c r="Y30" s="623"/>
      <c r="Z30" s="624">
        <v>0.2</v>
      </c>
      <c r="AA30" s="624"/>
      <c r="AB30" s="624"/>
      <c r="AC30" s="624"/>
      <c r="AD30" s="625">
        <v>9054</v>
      </c>
      <c r="AE30" s="625"/>
      <c r="AF30" s="625"/>
      <c r="AG30" s="625"/>
      <c r="AH30" s="625"/>
      <c r="AI30" s="625"/>
      <c r="AJ30" s="625"/>
      <c r="AK30" s="625"/>
      <c r="AL30" s="626">
        <v>0.4</v>
      </c>
      <c r="AM30" s="627"/>
      <c r="AN30" s="627"/>
      <c r="AO30" s="628"/>
      <c r="AP30" s="669" t="s">
        <v>305</v>
      </c>
      <c r="AQ30" s="670"/>
      <c r="AR30" s="670"/>
      <c r="AS30" s="670"/>
      <c r="AT30" s="675" t="s">
        <v>306</v>
      </c>
      <c r="AU30" s="210"/>
      <c r="AV30" s="210"/>
      <c r="AW30" s="210"/>
      <c r="AX30" s="607" t="s">
        <v>182</v>
      </c>
      <c r="AY30" s="608"/>
      <c r="AZ30" s="608"/>
      <c r="BA30" s="608"/>
      <c r="BB30" s="608"/>
      <c r="BC30" s="608"/>
      <c r="BD30" s="608"/>
      <c r="BE30" s="608"/>
      <c r="BF30" s="609"/>
      <c r="BG30" s="681">
        <v>98.5</v>
      </c>
      <c r="BH30" s="682"/>
      <c r="BI30" s="682"/>
      <c r="BJ30" s="682"/>
      <c r="BK30" s="682"/>
      <c r="BL30" s="682"/>
      <c r="BM30" s="616">
        <v>91.2</v>
      </c>
      <c r="BN30" s="682"/>
      <c r="BO30" s="682"/>
      <c r="BP30" s="682"/>
      <c r="BQ30" s="683"/>
      <c r="BR30" s="681">
        <v>97.8</v>
      </c>
      <c r="BS30" s="682"/>
      <c r="BT30" s="682"/>
      <c r="BU30" s="682"/>
      <c r="BV30" s="682"/>
      <c r="BW30" s="682"/>
      <c r="BX30" s="616">
        <v>85.5</v>
      </c>
      <c r="BY30" s="682"/>
      <c r="BZ30" s="682"/>
      <c r="CA30" s="682"/>
      <c r="CB30" s="683"/>
      <c r="CD30" s="686"/>
      <c r="CE30" s="687"/>
      <c r="CF30" s="636" t="s">
        <v>307</v>
      </c>
      <c r="CG30" s="637"/>
      <c r="CH30" s="637"/>
      <c r="CI30" s="637"/>
      <c r="CJ30" s="637"/>
      <c r="CK30" s="637"/>
      <c r="CL30" s="637"/>
      <c r="CM30" s="637"/>
      <c r="CN30" s="637"/>
      <c r="CO30" s="637"/>
      <c r="CP30" s="637"/>
      <c r="CQ30" s="638"/>
      <c r="CR30" s="621">
        <v>253725</v>
      </c>
      <c r="CS30" s="622"/>
      <c r="CT30" s="622"/>
      <c r="CU30" s="622"/>
      <c r="CV30" s="622"/>
      <c r="CW30" s="622"/>
      <c r="CX30" s="622"/>
      <c r="CY30" s="623"/>
      <c r="CZ30" s="626">
        <v>4.2</v>
      </c>
      <c r="DA30" s="655"/>
      <c r="DB30" s="655"/>
      <c r="DC30" s="659"/>
      <c r="DD30" s="630">
        <v>249177</v>
      </c>
      <c r="DE30" s="622"/>
      <c r="DF30" s="622"/>
      <c r="DG30" s="622"/>
      <c r="DH30" s="622"/>
      <c r="DI30" s="622"/>
      <c r="DJ30" s="622"/>
      <c r="DK30" s="623"/>
      <c r="DL30" s="630">
        <v>249177</v>
      </c>
      <c r="DM30" s="622"/>
      <c r="DN30" s="622"/>
      <c r="DO30" s="622"/>
      <c r="DP30" s="622"/>
      <c r="DQ30" s="622"/>
      <c r="DR30" s="622"/>
      <c r="DS30" s="622"/>
      <c r="DT30" s="622"/>
      <c r="DU30" s="622"/>
      <c r="DV30" s="623"/>
      <c r="DW30" s="626">
        <v>9.3000000000000007</v>
      </c>
      <c r="DX30" s="655"/>
      <c r="DY30" s="655"/>
      <c r="DZ30" s="655"/>
      <c r="EA30" s="655"/>
      <c r="EB30" s="655"/>
      <c r="EC30" s="656"/>
    </row>
    <row r="31" spans="2:133" ht="11.25" customHeight="1">
      <c r="B31" s="618" t="s">
        <v>308</v>
      </c>
      <c r="C31" s="619"/>
      <c r="D31" s="619"/>
      <c r="E31" s="619"/>
      <c r="F31" s="619"/>
      <c r="G31" s="619"/>
      <c r="H31" s="619"/>
      <c r="I31" s="619"/>
      <c r="J31" s="619"/>
      <c r="K31" s="619"/>
      <c r="L31" s="619"/>
      <c r="M31" s="619"/>
      <c r="N31" s="619"/>
      <c r="O31" s="619"/>
      <c r="P31" s="619"/>
      <c r="Q31" s="620"/>
      <c r="R31" s="621">
        <v>1401011</v>
      </c>
      <c r="S31" s="622"/>
      <c r="T31" s="622"/>
      <c r="U31" s="622"/>
      <c r="V31" s="622"/>
      <c r="W31" s="622"/>
      <c r="X31" s="622"/>
      <c r="Y31" s="623"/>
      <c r="Z31" s="624">
        <v>22.3</v>
      </c>
      <c r="AA31" s="624"/>
      <c r="AB31" s="624"/>
      <c r="AC31" s="624"/>
      <c r="AD31" s="625" t="s">
        <v>120</v>
      </c>
      <c r="AE31" s="625"/>
      <c r="AF31" s="625"/>
      <c r="AG31" s="625"/>
      <c r="AH31" s="625"/>
      <c r="AI31" s="625"/>
      <c r="AJ31" s="625"/>
      <c r="AK31" s="625"/>
      <c r="AL31" s="626" t="s">
        <v>120</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98.3</v>
      </c>
      <c r="BH31" s="657"/>
      <c r="BI31" s="657"/>
      <c r="BJ31" s="657"/>
      <c r="BK31" s="657"/>
      <c r="BL31" s="657"/>
      <c r="BM31" s="627">
        <v>93.4</v>
      </c>
      <c r="BN31" s="679"/>
      <c r="BO31" s="679"/>
      <c r="BP31" s="679"/>
      <c r="BQ31" s="680"/>
      <c r="BR31" s="678">
        <v>98.2</v>
      </c>
      <c r="BS31" s="657"/>
      <c r="BT31" s="657"/>
      <c r="BU31" s="657"/>
      <c r="BV31" s="657"/>
      <c r="BW31" s="657"/>
      <c r="BX31" s="627">
        <v>92.5</v>
      </c>
      <c r="BY31" s="679"/>
      <c r="BZ31" s="679"/>
      <c r="CA31" s="679"/>
      <c r="CB31" s="680"/>
      <c r="CD31" s="686"/>
      <c r="CE31" s="687"/>
      <c r="CF31" s="636" t="s">
        <v>311</v>
      </c>
      <c r="CG31" s="637"/>
      <c r="CH31" s="637"/>
      <c r="CI31" s="637"/>
      <c r="CJ31" s="637"/>
      <c r="CK31" s="637"/>
      <c r="CL31" s="637"/>
      <c r="CM31" s="637"/>
      <c r="CN31" s="637"/>
      <c r="CO31" s="637"/>
      <c r="CP31" s="637"/>
      <c r="CQ31" s="638"/>
      <c r="CR31" s="621">
        <v>25023</v>
      </c>
      <c r="CS31" s="657"/>
      <c r="CT31" s="657"/>
      <c r="CU31" s="657"/>
      <c r="CV31" s="657"/>
      <c r="CW31" s="657"/>
      <c r="CX31" s="657"/>
      <c r="CY31" s="658"/>
      <c r="CZ31" s="626">
        <v>0.4</v>
      </c>
      <c r="DA31" s="655"/>
      <c r="DB31" s="655"/>
      <c r="DC31" s="659"/>
      <c r="DD31" s="630">
        <v>25023</v>
      </c>
      <c r="DE31" s="657"/>
      <c r="DF31" s="657"/>
      <c r="DG31" s="657"/>
      <c r="DH31" s="657"/>
      <c r="DI31" s="657"/>
      <c r="DJ31" s="657"/>
      <c r="DK31" s="658"/>
      <c r="DL31" s="630">
        <v>25023</v>
      </c>
      <c r="DM31" s="657"/>
      <c r="DN31" s="657"/>
      <c r="DO31" s="657"/>
      <c r="DP31" s="657"/>
      <c r="DQ31" s="657"/>
      <c r="DR31" s="657"/>
      <c r="DS31" s="657"/>
      <c r="DT31" s="657"/>
      <c r="DU31" s="657"/>
      <c r="DV31" s="658"/>
      <c r="DW31" s="626">
        <v>0.9</v>
      </c>
      <c r="DX31" s="655"/>
      <c r="DY31" s="655"/>
      <c r="DZ31" s="655"/>
      <c r="EA31" s="655"/>
      <c r="EB31" s="655"/>
      <c r="EC31" s="656"/>
    </row>
    <row r="32" spans="2:133" ht="11.25" customHeight="1">
      <c r="B32" s="618" t="s">
        <v>312</v>
      </c>
      <c r="C32" s="619"/>
      <c r="D32" s="619"/>
      <c r="E32" s="619"/>
      <c r="F32" s="619"/>
      <c r="G32" s="619"/>
      <c r="H32" s="619"/>
      <c r="I32" s="619"/>
      <c r="J32" s="619"/>
      <c r="K32" s="619"/>
      <c r="L32" s="619"/>
      <c r="M32" s="619"/>
      <c r="N32" s="619"/>
      <c r="O32" s="619"/>
      <c r="P32" s="619"/>
      <c r="Q32" s="620"/>
      <c r="R32" s="621">
        <v>1194480</v>
      </c>
      <c r="S32" s="622"/>
      <c r="T32" s="622"/>
      <c r="U32" s="622"/>
      <c r="V32" s="622"/>
      <c r="W32" s="622"/>
      <c r="X32" s="622"/>
      <c r="Y32" s="623"/>
      <c r="Z32" s="624">
        <v>19</v>
      </c>
      <c r="AA32" s="624"/>
      <c r="AB32" s="624"/>
      <c r="AC32" s="624"/>
      <c r="AD32" s="625" t="s">
        <v>120</v>
      </c>
      <c r="AE32" s="625"/>
      <c r="AF32" s="625"/>
      <c r="AG32" s="625"/>
      <c r="AH32" s="625"/>
      <c r="AI32" s="625"/>
      <c r="AJ32" s="625"/>
      <c r="AK32" s="625"/>
      <c r="AL32" s="626" t="s">
        <v>120</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98.3</v>
      </c>
      <c r="BH32" s="691"/>
      <c r="BI32" s="691"/>
      <c r="BJ32" s="691"/>
      <c r="BK32" s="691"/>
      <c r="BL32" s="691"/>
      <c r="BM32" s="692">
        <v>88.5</v>
      </c>
      <c r="BN32" s="691"/>
      <c r="BO32" s="691"/>
      <c r="BP32" s="691"/>
      <c r="BQ32" s="693"/>
      <c r="BR32" s="690">
        <v>97.3</v>
      </c>
      <c r="BS32" s="691"/>
      <c r="BT32" s="691"/>
      <c r="BU32" s="691"/>
      <c r="BV32" s="691"/>
      <c r="BW32" s="691"/>
      <c r="BX32" s="692">
        <v>79.900000000000006</v>
      </c>
      <c r="BY32" s="691"/>
      <c r="BZ32" s="691"/>
      <c r="CA32" s="691"/>
      <c r="CB32" s="693"/>
      <c r="CD32" s="688"/>
      <c r="CE32" s="689"/>
      <c r="CF32" s="636" t="s">
        <v>314</v>
      </c>
      <c r="CG32" s="637"/>
      <c r="CH32" s="637"/>
      <c r="CI32" s="637"/>
      <c r="CJ32" s="637"/>
      <c r="CK32" s="637"/>
      <c r="CL32" s="637"/>
      <c r="CM32" s="637"/>
      <c r="CN32" s="637"/>
      <c r="CO32" s="637"/>
      <c r="CP32" s="637"/>
      <c r="CQ32" s="638"/>
      <c r="CR32" s="621" t="s">
        <v>120</v>
      </c>
      <c r="CS32" s="622"/>
      <c r="CT32" s="622"/>
      <c r="CU32" s="622"/>
      <c r="CV32" s="622"/>
      <c r="CW32" s="622"/>
      <c r="CX32" s="622"/>
      <c r="CY32" s="623"/>
      <c r="CZ32" s="626" t="s">
        <v>120</v>
      </c>
      <c r="DA32" s="655"/>
      <c r="DB32" s="655"/>
      <c r="DC32" s="659"/>
      <c r="DD32" s="630" t="s">
        <v>120</v>
      </c>
      <c r="DE32" s="622"/>
      <c r="DF32" s="622"/>
      <c r="DG32" s="622"/>
      <c r="DH32" s="622"/>
      <c r="DI32" s="622"/>
      <c r="DJ32" s="622"/>
      <c r="DK32" s="623"/>
      <c r="DL32" s="630" t="s">
        <v>120</v>
      </c>
      <c r="DM32" s="622"/>
      <c r="DN32" s="622"/>
      <c r="DO32" s="622"/>
      <c r="DP32" s="622"/>
      <c r="DQ32" s="622"/>
      <c r="DR32" s="622"/>
      <c r="DS32" s="622"/>
      <c r="DT32" s="622"/>
      <c r="DU32" s="622"/>
      <c r="DV32" s="623"/>
      <c r="DW32" s="626" t="s">
        <v>120</v>
      </c>
      <c r="DX32" s="655"/>
      <c r="DY32" s="655"/>
      <c r="DZ32" s="655"/>
      <c r="EA32" s="655"/>
      <c r="EB32" s="655"/>
      <c r="EC32" s="656"/>
    </row>
    <row r="33" spans="2:133" ht="11.25" customHeight="1">
      <c r="B33" s="618" t="s">
        <v>315</v>
      </c>
      <c r="C33" s="619"/>
      <c r="D33" s="619"/>
      <c r="E33" s="619"/>
      <c r="F33" s="619"/>
      <c r="G33" s="619"/>
      <c r="H33" s="619"/>
      <c r="I33" s="619"/>
      <c r="J33" s="619"/>
      <c r="K33" s="619"/>
      <c r="L33" s="619"/>
      <c r="M33" s="619"/>
      <c r="N33" s="619"/>
      <c r="O33" s="619"/>
      <c r="P33" s="619"/>
      <c r="Q33" s="620"/>
      <c r="R33" s="621">
        <v>88527</v>
      </c>
      <c r="S33" s="622"/>
      <c r="T33" s="622"/>
      <c r="U33" s="622"/>
      <c r="V33" s="622"/>
      <c r="W33" s="622"/>
      <c r="X33" s="622"/>
      <c r="Y33" s="623"/>
      <c r="Z33" s="624">
        <v>1.4</v>
      </c>
      <c r="AA33" s="624"/>
      <c r="AB33" s="624"/>
      <c r="AC33" s="624"/>
      <c r="AD33" s="625" t="s">
        <v>120</v>
      </c>
      <c r="AE33" s="625"/>
      <c r="AF33" s="625"/>
      <c r="AG33" s="625"/>
      <c r="AH33" s="625"/>
      <c r="AI33" s="625"/>
      <c r="AJ33" s="625"/>
      <c r="AK33" s="625"/>
      <c r="AL33" s="626" t="s">
        <v>120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4154978</v>
      </c>
      <c r="CS33" s="657"/>
      <c r="CT33" s="657"/>
      <c r="CU33" s="657"/>
      <c r="CV33" s="657"/>
      <c r="CW33" s="657"/>
      <c r="CX33" s="657"/>
      <c r="CY33" s="658"/>
      <c r="CZ33" s="626">
        <v>68.599999999999994</v>
      </c>
      <c r="DA33" s="655"/>
      <c r="DB33" s="655"/>
      <c r="DC33" s="659"/>
      <c r="DD33" s="630">
        <v>1773304</v>
      </c>
      <c r="DE33" s="657"/>
      <c r="DF33" s="657"/>
      <c r="DG33" s="657"/>
      <c r="DH33" s="657"/>
      <c r="DI33" s="657"/>
      <c r="DJ33" s="657"/>
      <c r="DK33" s="658"/>
      <c r="DL33" s="630">
        <v>1407516</v>
      </c>
      <c r="DM33" s="657"/>
      <c r="DN33" s="657"/>
      <c r="DO33" s="657"/>
      <c r="DP33" s="657"/>
      <c r="DQ33" s="657"/>
      <c r="DR33" s="657"/>
      <c r="DS33" s="657"/>
      <c r="DT33" s="657"/>
      <c r="DU33" s="657"/>
      <c r="DV33" s="658"/>
      <c r="DW33" s="626">
        <v>52.3</v>
      </c>
      <c r="DX33" s="655"/>
      <c r="DY33" s="655"/>
      <c r="DZ33" s="655"/>
      <c r="EA33" s="655"/>
      <c r="EB33" s="655"/>
      <c r="EC33" s="656"/>
    </row>
    <row r="34" spans="2:133" ht="11.25" customHeight="1">
      <c r="B34" s="618" t="s">
        <v>317</v>
      </c>
      <c r="C34" s="619"/>
      <c r="D34" s="619"/>
      <c r="E34" s="619"/>
      <c r="F34" s="619"/>
      <c r="G34" s="619"/>
      <c r="H34" s="619"/>
      <c r="I34" s="619"/>
      <c r="J34" s="619"/>
      <c r="K34" s="619"/>
      <c r="L34" s="619"/>
      <c r="M34" s="619"/>
      <c r="N34" s="619"/>
      <c r="O34" s="619"/>
      <c r="P34" s="619"/>
      <c r="Q34" s="620"/>
      <c r="R34" s="621">
        <v>128928</v>
      </c>
      <c r="S34" s="622"/>
      <c r="T34" s="622"/>
      <c r="U34" s="622"/>
      <c r="V34" s="622"/>
      <c r="W34" s="622"/>
      <c r="X34" s="622"/>
      <c r="Y34" s="623"/>
      <c r="Z34" s="624">
        <v>2.1</v>
      </c>
      <c r="AA34" s="624"/>
      <c r="AB34" s="624"/>
      <c r="AC34" s="624"/>
      <c r="AD34" s="625">
        <v>10397</v>
      </c>
      <c r="AE34" s="625"/>
      <c r="AF34" s="625"/>
      <c r="AG34" s="625"/>
      <c r="AH34" s="625"/>
      <c r="AI34" s="625"/>
      <c r="AJ34" s="625"/>
      <c r="AK34" s="625"/>
      <c r="AL34" s="626">
        <v>0.4</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856827</v>
      </c>
      <c r="CS34" s="622"/>
      <c r="CT34" s="622"/>
      <c r="CU34" s="622"/>
      <c r="CV34" s="622"/>
      <c r="CW34" s="622"/>
      <c r="CX34" s="622"/>
      <c r="CY34" s="623"/>
      <c r="CZ34" s="626">
        <v>14.1</v>
      </c>
      <c r="DA34" s="655"/>
      <c r="DB34" s="655"/>
      <c r="DC34" s="659"/>
      <c r="DD34" s="630">
        <v>677539</v>
      </c>
      <c r="DE34" s="622"/>
      <c r="DF34" s="622"/>
      <c r="DG34" s="622"/>
      <c r="DH34" s="622"/>
      <c r="DI34" s="622"/>
      <c r="DJ34" s="622"/>
      <c r="DK34" s="623"/>
      <c r="DL34" s="630">
        <v>635191</v>
      </c>
      <c r="DM34" s="622"/>
      <c r="DN34" s="622"/>
      <c r="DO34" s="622"/>
      <c r="DP34" s="622"/>
      <c r="DQ34" s="622"/>
      <c r="DR34" s="622"/>
      <c r="DS34" s="622"/>
      <c r="DT34" s="622"/>
      <c r="DU34" s="622"/>
      <c r="DV34" s="623"/>
      <c r="DW34" s="626">
        <v>23.6</v>
      </c>
      <c r="DX34" s="655"/>
      <c r="DY34" s="655"/>
      <c r="DZ34" s="655"/>
      <c r="EA34" s="655"/>
      <c r="EB34" s="655"/>
      <c r="EC34" s="656"/>
    </row>
    <row r="35" spans="2:133" ht="11.25" customHeight="1">
      <c r="B35" s="618" t="s">
        <v>321</v>
      </c>
      <c r="C35" s="619"/>
      <c r="D35" s="619"/>
      <c r="E35" s="619"/>
      <c r="F35" s="619"/>
      <c r="G35" s="619"/>
      <c r="H35" s="619"/>
      <c r="I35" s="619"/>
      <c r="J35" s="619"/>
      <c r="K35" s="619"/>
      <c r="L35" s="619"/>
      <c r="M35" s="619"/>
      <c r="N35" s="619"/>
      <c r="O35" s="619"/>
      <c r="P35" s="619"/>
      <c r="Q35" s="620"/>
      <c r="R35" s="621">
        <v>191200</v>
      </c>
      <c r="S35" s="622"/>
      <c r="T35" s="622"/>
      <c r="U35" s="622"/>
      <c r="V35" s="622"/>
      <c r="W35" s="622"/>
      <c r="X35" s="622"/>
      <c r="Y35" s="623"/>
      <c r="Z35" s="624">
        <v>3</v>
      </c>
      <c r="AA35" s="624"/>
      <c r="AB35" s="624"/>
      <c r="AC35" s="624"/>
      <c r="AD35" s="625" t="s">
        <v>120</v>
      </c>
      <c r="AE35" s="625"/>
      <c r="AF35" s="625"/>
      <c r="AG35" s="625"/>
      <c r="AH35" s="625"/>
      <c r="AI35" s="625"/>
      <c r="AJ35" s="625"/>
      <c r="AK35" s="625"/>
      <c r="AL35" s="626" t="s">
        <v>120</v>
      </c>
      <c r="AM35" s="627"/>
      <c r="AN35" s="627"/>
      <c r="AO35" s="628"/>
      <c r="AP35" s="214"/>
      <c r="AQ35" s="694" t="s">
        <v>322</v>
      </c>
      <c r="AR35" s="695"/>
      <c r="AS35" s="695"/>
      <c r="AT35" s="695"/>
      <c r="AU35" s="695"/>
      <c r="AV35" s="695"/>
      <c r="AW35" s="695"/>
      <c r="AX35" s="695"/>
      <c r="AY35" s="696"/>
      <c r="AZ35" s="610">
        <v>468461</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22462</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146213</v>
      </c>
      <c r="CS35" s="657"/>
      <c r="CT35" s="657"/>
      <c r="CU35" s="657"/>
      <c r="CV35" s="657"/>
      <c r="CW35" s="657"/>
      <c r="CX35" s="657"/>
      <c r="CY35" s="658"/>
      <c r="CZ35" s="626">
        <v>2.4</v>
      </c>
      <c r="DA35" s="655"/>
      <c r="DB35" s="655"/>
      <c r="DC35" s="659"/>
      <c r="DD35" s="630">
        <v>96589</v>
      </c>
      <c r="DE35" s="657"/>
      <c r="DF35" s="657"/>
      <c r="DG35" s="657"/>
      <c r="DH35" s="657"/>
      <c r="DI35" s="657"/>
      <c r="DJ35" s="657"/>
      <c r="DK35" s="658"/>
      <c r="DL35" s="630">
        <v>96589</v>
      </c>
      <c r="DM35" s="657"/>
      <c r="DN35" s="657"/>
      <c r="DO35" s="657"/>
      <c r="DP35" s="657"/>
      <c r="DQ35" s="657"/>
      <c r="DR35" s="657"/>
      <c r="DS35" s="657"/>
      <c r="DT35" s="657"/>
      <c r="DU35" s="657"/>
      <c r="DV35" s="658"/>
      <c r="DW35" s="626">
        <v>3.6</v>
      </c>
      <c r="DX35" s="655"/>
      <c r="DY35" s="655"/>
      <c r="DZ35" s="655"/>
      <c r="EA35" s="655"/>
      <c r="EB35" s="655"/>
      <c r="EC35" s="656"/>
    </row>
    <row r="36" spans="2:133" ht="11.25" customHeight="1">
      <c r="B36" s="618" t="s">
        <v>325</v>
      </c>
      <c r="C36" s="619"/>
      <c r="D36" s="619"/>
      <c r="E36" s="619"/>
      <c r="F36" s="619"/>
      <c r="G36" s="619"/>
      <c r="H36" s="619"/>
      <c r="I36" s="619"/>
      <c r="J36" s="619"/>
      <c r="K36" s="619"/>
      <c r="L36" s="619"/>
      <c r="M36" s="619"/>
      <c r="N36" s="619"/>
      <c r="O36" s="619"/>
      <c r="P36" s="619"/>
      <c r="Q36" s="620"/>
      <c r="R36" s="621" t="s">
        <v>120</v>
      </c>
      <c r="S36" s="622"/>
      <c r="T36" s="622"/>
      <c r="U36" s="622"/>
      <c r="V36" s="622"/>
      <c r="W36" s="622"/>
      <c r="X36" s="622"/>
      <c r="Y36" s="623"/>
      <c r="Z36" s="624" t="s">
        <v>120</v>
      </c>
      <c r="AA36" s="624"/>
      <c r="AB36" s="624"/>
      <c r="AC36" s="624"/>
      <c r="AD36" s="625" t="s">
        <v>120</v>
      </c>
      <c r="AE36" s="625"/>
      <c r="AF36" s="625"/>
      <c r="AG36" s="625"/>
      <c r="AH36" s="625"/>
      <c r="AI36" s="625"/>
      <c r="AJ36" s="625"/>
      <c r="AK36" s="625"/>
      <c r="AL36" s="626" t="s">
        <v>120</v>
      </c>
      <c r="AM36" s="627"/>
      <c r="AN36" s="627"/>
      <c r="AO36" s="628"/>
      <c r="AQ36" s="698" t="s">
        <v>326</v>
      </c>
      <c r="AR36" s="699"/>
      <c r="AS36" s="699"/>
      <c r="AT36" s="699"/>
      <c r="AU36" s="699"/>
      <c r="AV36" s="699"/>
      <c r="AW36" s="699"/>
      <c r="AX36" s="699"/>
      <c r="AY36" s="700"/>
      <c r="AZ36" s="621">
        <v>82980</v>
      </c>
      <c r="BA36" s="622"/>
      <c r="BB36" s="622"/>
      <c r="BC36" s="622"/>
      <c r="BD36" s="657"/>
      <c r="BE36" s="657"/>
      <c r="BF36" s="680"/>
      <c r="BG36" s="636" t="s">
        <v>327</v>
      </c>
      <c r="BH36" s="637"/>
      <c r="BI36" s="637"/>
      <c r="BJ36" s="637"/>
      <c r="BK36" s="637"/>
      <c r="BL36" s="637"/>
      <c r="BM36" s="637"/>
      <c r="BN36" s="637"/>
      <c r="BO36" s="637"/>
      <c r="BP36" s="637"/>
      <c r="BQ36" s="637"/>
      <c r="BR36" s="637"/>
      <c r="BS36" s="637"/>
      <c r="BT36" s="637"/>
      <c r="BU36" s="638"/>
      <c r="BV36" s="621">
        <v>7599</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1180350</v>
      </c>
      <c r="CS36" s="622"/>
      <c r="CT36" s="622"/>
      <c r="CU36" s="622"/>
      <c r="CV36" s="622"/>
      <c r="CW36" s="622"/>
      <c r="CX36" s="622"/>
      <c r="CY36" s="623"/>
      <c r="CZ36" s="626">
        <v>19.5</v>
      </c>
      <c r="DA36" s="655"/>
      <c r="DB36" s="655"/>
      <c r="DC36" s="659"/>
      <c r="DD36" s="630">
        <v>476453</v>
      </c>
      <c r="DE36" s="622"/>
      <c r="DF36" s="622"/>
      <c r="DG36" s="622"/>
      <c r="DH36" s="622"/>
      <c r="DI36" s="622"/>
      <c r="DJ36" s="622"/>
      <c r="DK36" s="623"/>
      <c r="DL36" s="630">
        <v>423097</v>
      </c>
      <c r="DM36" s="622"/>
      <c r="DN36" s="622"/>
      <c r="DO36" s="622"/>
      <c r="DP36" s="622"/>
      <c r="DQ36" s="622"/>
      <c r="DR36" s="622"/>
      <c r="DS36" s="622"/>
      <c r="DT36" s="622"/>
      <c r="DU36" s="622"/>
      <c r="DV36" s="623"/>
      <c r="DW36" s="626">
        <v>15.7</v>
      </c>
      <c r="DX36" s="655"/>
      <c r="DY36" s="655"/>
      <c r="DZ36" s="655"/>
      <c r="EA36" s="655"/>
      <c r="EB36" s="655"/>
      <c r="EC36" s="656"/>
    </row>
    <row r="37" spans="2:133" ht="11.25" customHeight="1">
      <c r="B37" s="618" t="s">
        <v>329</v>
      </c>
      <c r="C37" s="619"/>
      <c r="D37" s="619"/>
      <c r="E37" s="619"/>
      <c r="F37" s="619"/>
      <c r="G37" s="619"/>
      <c r="H37" s="619"/>
      <c r="I37" s="619"/>
      <c r="J37" s="619"/>
      <c r="K37" s="619"/>
      <c r="L37" s="619"/>
      <c r="M37" s="619"/>
      <c r="N37" s="619"/>
      <c r="O37" s="619"/>
      <c r="P37" s="619"/>
      <c r="Q37" s="620"/>
      <c r="R37" s="621">
        <v>189000</v>
      </c>
      <c r="S37" s="622"/>
      <c r="T37" s="622"/>
      <c r="U37" s="622"/>
      <c r="V37" s="622"/>
      <c r="W37" s="622"/>
      <c r="X37" s="622"/>
      <c r="Y37" s="623"/>
      <c r="Z37" s="624">
        <v>3</v>
      </c>
      <c r="AA37" s="624"/>
      <c r="AB37" s="624"/>
      <c r="AC37" s="624"/>
      <c r="AD37" s="625" t="s">
        <v>120</v>
      </c>
      <c r="AE37" s="625"/>
      <c r="AF37" s="625"/>
      <c r="AG37" s="625"/>
      <c r="AH37" s="625"/>
      <c r="AI37" s="625"/>
      <c r="AJ37" s="625"/>
      <c r="AK37" s="625"/>
      <c r="AL37" s="626" t="s">
        <v>120</v>
      </c>
      <c r="AM37" s="627"/>
      <c r="AN37" s="627"/>
      <c r="AO37" s="628"/>
      <c r="AQ37" s="698" t="s">
        <v>330</v>
      </c>
      <c r="AR37" s="699"/>
      <c r="AS37" s="699"/>
      <c r="AT37" s="699"/>
      <c r="AU37" s="699"/>
      <c r="AV37" s="699"/>
      <c r="AW37" s="699"/>
      <c r="AX37" s="699"/>
      <c r="AY37" s="700"/>
      <c r="AZ37" s="621">
        <v>50397</v>
      </c>
      <c r="BA37" s="622"/>
      <c r="BB37" s="622"/>
      <c r="BC37" s="622"/>
      <c r="BD37" s="657"/>
      <c r="BE37" s="657"/>
      <c r="BF37" s="680"/>
      <c r="BG37" s="636" t="s">
        <v>331</v>
      </c>
      <c r="BH37" s="637"/>
      <c r="BI37" s="637"/>
      <c r="BJ37" s="637"/>
      <c r="BK37" s="637"/>
      <c r="BL37" s="637"/>
      <c r="BM37" s="637"/>
      <c r="BN37" s="637"/>
      <c r="BO37" s="637"/>
      <c r="BP37" s="637"/>
      <c r="BQ37" s="637"/>
      <c r="BR37" s="637"/>
      <c r="BS37" s="637"/>
      <c r="BT37" s="637"/>
      <c r="BU37" s="638"/>
      <c r="BV37" s="621">
        <v>1238</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180468</v>
      </c>
      <c r="CS37" s="657"/>
      <c r="CT37" s="657"/>
      <c r="CU37" s="657"/>
      <c r="CV37" s="657"/>
      <c r="CW37" s="657"/>
      <c r="CX37" s="657"/>
      <c r="CY37" s="658"/>
      <c r="CZ37" s="626">
        <v>3</v>
      </c>
      <c r="DA37" s="655"/>
      <c r="DB37" s="655"/>
      <c r="DC37" s="659"/>
      <c r="DD37" s="630">
        <v>180468</v>
      </c>
      <c r="DE37" s="657"/>
      <c r="DF37" s="657"/>
      <c r="DG37" s="657"/>
      <c r="DH37" s="657"/>
      <c r="DI37" s="657"/>
      <c r="DJ37" s="657"/>
      <c r="DK37" s="658"/>
      <c r="DL37" s="630">
        <v>171246</v>
      </c>
      <c r="DM37" s="657"/>
      <c r="DN37" s="657"/>
      <c r="DO37" s="657"/>
      <c r="DP37" s="657"/>
      <c r="DQ37" s="657"/>
      <c r="DR37" s="657"/>
      <c r="DS37" s="657"/>
      <c r="DT37" s="657"/>
      <c r="DU37" s="657"/>
      <c r="DV37" s="658"/>
      <c r="DW37" s="626">
        <v>6.4</v>
      </c>
      <c r="DX37" s="655"/>
      <c r="DY37" s="655"/>
      <c r="DZ37" s="655"/>
      <c r="EA37" s="655"/>
      <c r="EB37" s="655"/>
      <c r="EC37" s="656"/>
    </row>
    <row r="38" spans="2:133" ht="11.25" customHeight="1">
      <c r="B38" s="666" t="s">
        <v>333</v>
      </c>
      <c r="C38" s="667"/>
      <c r="D38" s="667"/>
      <c r="E38" s="667"/>
      <c r="F38" s="667"/>
      <c r="G38" s="667"/>
      <c r="H38" s="667"/>
      <c r="I38" s="667"/>
      <c r="J38" s="667"/>
      <c r="K38" s="667"/>
      <c r="L38" s="667"/>
      <c r="M38" s="667"/>
      <c r="N38" s="667"/>
      <c r="O38" s="667"/>
      <c r="P38" s="667"/>
      <c r="Q38" s="668"/>
      <c r="R38" s="701">
        <v>6283749</v>
      </c>
      <c r="S38" s="702"/>
      <c r="T38" s="702"/>
      <c r="U38" s="702"/>
      <c r="V38" s="702"/>
      <c r="W38" s="702"/>
      <c r="X38" s="702"/>
      <c r="Y38" s="703"/>
      <c r="Z38" s="704">
        <v>100</v>
      </c>
      <c r="AA38" s="704"/>
      <c r="AB38" s="704"/>
      <c r="AC38" s="704"/>
      <c r="AD38" s="705">
        <v>2500380</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v>28328</v>
      </c>
      <c r="BA38" s="622"/>
      <c r="BB38" s="622"/>
      <c r="BC38" s="622"/>
      <c r="BD38" s="657"/>
      <c r="BE38" s="657"/>
      <c r="BF38" s="680"/>
      <c r="BG38" s="636" t="s">
        <v>335</v>
      </c>
      <c r="BH38" s="637"/>
      <c r="BI38" s="637"/>
      <c r="BJ38" s="637"/>
      <c r="BK38" s="637"/>
      <c r="BL38" s="637"/>
      <c r="BM38" s="637"/>
      <c r="BN38" s="637"/>
      <c r="BO38" s="637"/>
      <c r="BP38" s="637"/>
      <c r="BQ38" s="637"/>
      <c r="BR38" s="637"/>
      <c r="BS38" s="637"/>
      <c r="BT38" s="637"/>
      <c r="BU38" s="638"/>
      <c r="BV38" s="621">
        <v>1904</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341093</v>
      </c>
      <c r="CS38" s="622"/>
      <c r="CT38" s="622"/>
      <c r="CU38" s="622"/>
      <c r="CV38" s="622"/>
      <c r="CW38" s="622"/>
      <c r="CX38" s="622"/>
      <c r="CY38" s="623"/>
      <c r="CZ38" s="626">
        <v>5.6</v>
      </c>
      <c r="DA38" s="655"/>
      <c r="DB38" s="655"/>
      <c r="DC38" s="659"/>
      <c r="DD38" s="630">
        <v>288223</v>
      </c>
      <c r="DE38" s="622"/>
      <c r="DF38" s="622"/>
      <c r="DG38" s="622"/>
      <c r="DH38" s="622"/>
      <c r="DI38" s="622"/>
      <c r="DJ38" s="622"/>
      <c r="DK38" s="623"/>
      <c r="DL38" s="630">
        <v>252639</v>
      </c>
      <c r="DM38" s="622"/>
      <c r="DN38" s="622"/>
      <c r="DO38" s="622"/>
      <c r="DP38" s="622"/>
      <c r="DQ38" s="622"/>
      <c r="DR38" s="622"/>
      <c r="DS38" s="622"/>
      <c r="DT38" s="622"/>
      <c r="DU38" s="622"/>
      <c r="DV38" s="623"/>
      <c r="DW38" s="626">
        <v>9.4</v>
      </c>
      <c r="DX38" s="655"/>
      <c r="DY38" s="655"/>
      <c r="DZ38" s="655"/>
      <c r="EA38" s="655"/>
      <c r="EB38" s="655"/>
      <c r="EC38" s="656"/>
    </row>
    <row r="39" spans="2:133" ht="11.25" customHeight="1">
      <c r="AQ39" s="698" t="s">
        <v>337</v>
      </c>
      <c r="AR39" s="699"/>
      <c r="AS39" s="699"/>
      <c r="AT39" s="699"/>
      <c r="AU39" s="699"/>
      <c r="AV39" s="699"/>
      <c r="AW39" s="699"/>
      <c r="AX39" s="699"/>
      <c r="AY39" s="700"/>
      <c r="AZ39" s="621">
        <v>16060</v>
      </c>
      <c r="BA39" s="622"/>
      <c r="BB39" s="622"/>
      <c r="BC39" s="622"/>
      <c r="BD39" s="657"/>
      <c r="BE39" s="657"/>
      <c r="BF39" s="680"/>
      <c r="BG39" s="712" t="s">
        <v>338</v>
      </c>
      <c r="BH39" s="713"/>
      <c r="BI39" s="713"/>
      <c r="BJ39" s="713"/>
      <c r="BK39" s="713"/>
      <c r="BL39" s="215"/>
      <c r="BM39" s="637" t="s">
        <v>339</v>
      </c>
      <c r="BN39" s="637"/>
      <c r="BO39" s="637"/>
      <c r="BP39" s="637"/>
      <c r="BQ39" s="637"/>
      <c r="BR39" s="637"/>
      <c r="BS39" s="637"/>
      <c r="BT39" s="637"/>
      <c r="BU39" s="638"/>
      <c r="BV39" s="621">
        <v>106</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1630495</v>
      </c>
      <c r="CS39" s="657"/>
      <c r="CT39" s="657"/>
      <c r="CU39" s="657"/>
      <c r="CV39" s="657"/>
      <c r="CW39" s="657"/>
      <c r="CX39" s="657"/>
      <c r="CY39" s="658"/>
      <c r="CZ39" s="626">
        <v>26.9</v>
      </c>
      <c r="DA39" s="655"/>
      <c r="DB39" s="655"/>
      <c r="DC39" s="659"/>
      <c r="DD39" s="630">
        <v>234500</v>
      </c>
      <c r="DE39" s="657"/>
      <c r="DF39" s="657"/>
      <c r="DG39" s="657"/>
      <c r="DH39" s="657"/>
      <c r="DI39" s="657"/>
      <c r="DJ39" s="657"/>
      <c r="DK39" s="658"/>
      <c r="DL39" s="630" t="s">
        <v>120</v>
      </c>
      <c r="DM39" s="657"/>
      <c r="DN39" s="657"/>
      <c r="DO39" s="657"/>
      <c r="DP39" s="657"/>
      <c r="DQ39" s="657"/>
      <c r="DR39" s="657"/>
      <c r="DS39" s="657"/>
      <c r="DT39" s="657"/>
      <c r="DU39" s="657"/>
      <c r="DV39" s="658"/>
      <c r="DW39" s="626" t="s">
        <v>341</v>
      </c>
      <c r="DX39" s="655"/>
      <c r="DY39" s="655"/>
      <c r="DZ39" s="655"/>
      <c r="EA39" s="655"/>
      <c r="EB39" s="655"/>
      <c r="EC39" s="656"/>
    </row>
    <row r="40" spans="2:133" ht="11.25" customHeight="1">
      <c r="AQ40" s="698" t="s">
        <v>342</v>
      </c>
      <c r="AR40" s="699"/>
      <c r="AS40" s="699"/>
      <c r="AT40" s="699"/>
      <c r="AU40" s="699"/>
      <c r="AV40" s="699"/>
      <c r="AW40" s="699"/>
      <c r="AX40" s="699"/>
      <c r="AY40" s="700"/>
      <c r="AZ40" s="621">
        <v>74946</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93</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t="s">
        <v>341</v>
      </c>
      <c r="CS40" s="622"/>
      <c r="CT40" s="622"/>
      <c r="CU40" s="622"/>
      <c r="CV40" s="622"/>
      <c r="CW40" s="622"/>
      <c r="CX40" s="622"/>
      <c r="CY40" s="623"/>
      <c r="CZ40" s="626" t="s">
        <v>341</v>
      </c>
      <c r="DA40" s="655"/>
      <c r="DB40" s="655"/>
      <c r="DC40" s="659"/>
      <c r="DD40" s="630" t="s">
        <v>341</v>
      </c>
      <c r="DE40" s="622"/>
      <c r="DF40" s="622"/>
      <c r="DG40" s="622"/>
      <c r="DH40" s="622"/>
      <c r="DI40" s="622"/>
      <c r="DJ40" s="622"/>
      <c r="DK40" s="623"/>
      <c r="DL40" s="630" t="s">
        <v>120</v>
      </c>
      <c r="DM40" s="622"/>
      <c r="DN40" s="622"/>
      <c r="DO40" s="622"/>
      <c r="DP40" s="622"/>
      <c r="DQ40" s="622"/>
      <c r="DR40" s="622"/>
      <c r="DS40" s="622"/>
      <c r="DT40" s="622"/>
      <c r="DU40" s="622"/>
      <c r="DV40" s="623"/>
      <c r="DW40" s="626" t="s">
        <v>341</v>
      </c>
      <c r="DX40" s="655"/>
      <c r="DY40" s="655"/>
      <c r="DZ40" s="655"/>
      <c r="EA40" s="655"/>
      <c r="EB40" s="655"/>
      <c r="EC40" s="656"/>
    </row>
    <row r="41" spans="2:133" ht="11.25" customHeight="1">
      <c r="AQ41" s="708" t="s">
        <v>345</v>
      </c>
      <c r="AR41" s="709"/>
      <c r="AS41" s="709"/>
      <c r="AT41" s="709"/>
      <c r="AU41" s="709"/>
      <c r="AV41" s="709"/>
      <c r="AW41" s="709"/>
      <c r="AX41" s="709"/>
      <c r="AY41" s="710"/>
      <c r="AZ41" s="701">
        <v>215750</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343</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120</v>
      </c>
      <c r="CS41" s="657"/>
      <c r="CT41" s="657"/>
      <c r="CU41" s="657"/>
      <c r="CV41" s="657"/>
      <c r="CW41" s="657"/>
      <c r="CX41" s="657"/>
      <c r="CY41" s="658"/>
      <c r="CZ41" s="626" t="s">
        <v>341</v>
      </c>
      <c r="DA41" s="655"/>
      <c r="DB41" s="655"/>
      <c r="DC41" s="659"/>
      <c r="DD41" s="630" t="s">
        <v>120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551328</v>
      </c>
      <c r="CS42" s="622"/>
      <c r="CT42" s="622"/>
      <c r="CU42" s="622"/>
      <c r="CV42" s="622"/>
      <c r="CW42" s="622"/>
      <c r="CX42" s="622"/>
      <c r="CY42" s="623"/>
      <c r="CZ42" s="626">
        <v>9.1</v>
      </c>
      <c r="DA42" s="627"/>
      <c r="DB42" s="627"/>
      <c r="DC42" s="722"/>
      <c r="DD42" s="630">
        <v>185571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18759</v>
      </c>
      <c r="CS43" s="657"/>
      <c r="CT43" s="657"/>
      <c r="CU43" s="657"/>
      <c r="CV43" s="657"/>
      <c r="CW43" s="657"/>
      <c r="CX43" s="657"/>
      <c r="CY43" s="658"/>
      <c r="CZ43" s="626">
        <v>0.3</v>
      </c>
      <c r="DA43" s="655"/>
      <c r="DB43" s="655"/>
      <c r="DC43" s="659"/>
      <c r="DD43" s="630">
        <v>17313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352</v>
      </c>
      <c r="CD44" s="733" t="s">
        <v>302</v>
      </c>
      <c r="CE44" s="734"/>
      <c r="CF44" s="618" t="s">
        <v>353</v>
      </c>
      <c r="CG44" s="619"/>
      <c r="CH44" s="619"/>
      <c r="CI44" s="619"/>
      <c r="CJ44" s="619"/>
      <c r="CK44" s="619"/>
      <c r="CL44" s="619"/>
      <c r="CM44" s="619"/>
      <c r="CN44" s="619"/>
      <c r="CO44" s="619"/>
      <c r="CP44" s="619"/>
      <c r="CQ44" s="620"/>
      <c r="CR44" s="621">
        <v>543476</v>
      </c>
      <c r="CS44" s="622"/>
      <c r="CT44" s="622"/>
      <c r="CU44" s="622"/>
      <c r="CV44" s="622"/>
      <c r="CW44" s="622"/>
      <c r="CX44" s="622"/>
      <c r="CY44" s="623"/>
      <c r="CZ44" s="626">
        <v>9</v>
      </c>
      <c r="DA44" s="627"/>
      <c r="DB44" s="627"/>
      <c r="DC44" s="722"/>
      <c r="DD44" s="630">
        <v>184457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354</v>
      </c>
      <c r="CG45" s="619"/>
      <c r="CH45" s="619"/>
      <c r="CI45" s="619"/>
      <c r="CJ45" s="619"/>
      <c r="CK45" s="619"/>
      <c r="CL45" s="619"/>
      <c r="CM45" s="619"/>
      <c r="CN45" s="619"/>
      <c r="CO45" s="619"/>
      <c r="CP45" s="619"/>
      <c r="CQ45" s="620"/>
      <c r="CR45" s="621">
        <v>97532</v>
      </c>
      <c r="CS45" s="657"/>
      <c r="CT45" s="657"/>
      <c r="CU45" s="657"/>
      <c r="CV45" s="657"/>
      <c r="CW45" s="657"/>
      <c r="CX45" s="657"/>
      <c r="CY45" s="658"/>
      <c r="CZ45" s="626">
        <v>1.6</v>
      </c>
      <c r="DA45" s="655"/>
      <c r="DB45" s="655"/>
      <c r="DC45" s="659"/>
      <c r="DD45" s="630">
        <v>59390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355</v>
      </c>
      <c r="CG46" s="619"/>
      <c r="CH46" s="619"/>
      <c r="CI46" s="619"/>
      <c r="CJ46" s="619"/>
      <c r="CK46" s="619"/>
      <c r="CL46" s="619"/>
      <c r="CM46" s="619"/>
      <c r="CN46" s="619"/>
      <c r="CO46" s="619"/>
      <c r="CP46" s="619"/>
      <c r="CQ46" s="620"/>
      <c r="CR46" s="621">
        <v>445944</v>
      </c>
      <c r="CS46" s="622"/>
      <c r="CT46" s="622"/>
      <c r="CU46" s="622"/>
      <c r="CV46" s="622"/>
      <c r="CW46" s="622"/>
      <c r="CX46" s="622"/>
      <c r="CY46" s="623"/>
      <c r="CZ46" s="626">
        <v>7.4</v>
      </c>
      <c r="DA46" s="627"/>
      <c r="DB46" s="627"/>
      <c r="DC46" s="722"/>
      <c r="DD46" s="630">
        <v>125067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356</v>
      </c>
      <c r="CG47" s="619"/>
      <c r="CH47" s="619"/>
      <c r="CI47" s="619"/>
      <c r="CJ47" s="619"/>
      <c r="CK47" s="619"/>
      <c r="CL47" s="619"/>
      <c r="CM47" s="619"/>
      <c r="CN47" s="619"/>
      <c r="CO47" s="619"/>
      <c r="CP47" s="619"/>
      <c r="CQ47" s="620"/>
      <c r="CR47" s="621">
        <v>7852</v>
      </c>
      <c r="CS47" s="657"/>
      <c r="CT47" s="657"/>
      <c r="CU47" s="657"/>
      <c r="CV47" s="657"/>
      <c r="CW47" s="657"/>
      <c r="CX47" s="657"/>
      <c r="CY47" s="658"/>
      <c r="CZ47" s="626">
        <v>0.1</v>
      </c>
      <c r="DA47" s="655"/>
      <c r="DB47" s="655"/>
      <c r="DC47" s="659"/>
      <c r="DD47" s="630">
        <v>1114</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357</v>
      </c>
      <c r="CG48" s="619"/>
      <c r="CH48" s="619"/>
      <c r="CI48" s="619"/>
      <c r="CJ48" s="619"/>
      <c r="CK48" s="619"/>
      <c r="CL48" s="619"/>
      <c r="CM48" s="619"/>
      <c r="CN48" s="619"/>
      <c r="CO48" s="619"/>
      <c r="CP48" s="619"/>
      <c r="CQ48" s="620"/>
      <c r="CR48" s="621" t="s">
        <v>120</v>
      </c>
      <c r="CS48" s="622"/>
      <c r="CT48" s="622"/>
      <c r="CU48" s="622"/>
      <c r="CV48" s="622"/>
      <c r="CW48" s="622"/>
      <c r="CX48" s="622"/>
      <c r="CY48" s="623"/>
      <c r="CZ48" s="626" t="s">
        <v>341</v>
      </c>
      <c r="DA48" s="627"/>
      <c r="DB48" s="627"/>
      <c r="DC48" s="722"/>
      <c r="DD48" s="630" t="s">
        <v>341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358</v>
      </c>
      <c r="CE49" s="667"/>
      <c r="CF49" s="667"/>
      <c r="CG49" s="667"/>
      <c r="CH49" s="667"/>
      <c r="CI49" s="667"/>
      <c r="CJ49" s="667"/>
      <c r="CK49" s="667"/>
      <c r="CL49" s="667"/>
      <c r="CM49" s="667"/>
      <c r="CN49" s="667"/>
      <c r="CO49" s="667"/>
      <c r="CP49" s="667"/>
      <c r="CQ49" s="668"/>
      <c r="CR49" s="701">
        <v>6059848</v>
      </c>
      <c r="CS49" s="691"/>
      <c r="CT49" s="691"/>
      <c r="CU49" s="691"/>
      <c r="CV49" s="691"/>
      <c r="CW49" s="691"/>
      <c r="CX49" s="691"/>
      <c r="CY49" s="723"/>
      <c r="CZ49" s="706">
        <v>100</v>
      </c>
      <c r="DA49" s="724"/>
      <c r="DB49" s="724"/>
      <c r="DC49" s="725"/>
      <c r="DD49" s="726">
        <v>3107255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lkV35xSv0auNmGdtE+s8/OleaYjijghNXPueraCbbrR1NSlEBCuldbAau6wfIeaTPnWPdHqZnT27MXbIjaVMzg==" saltValue="UkOEo5qhQoldUm0xzweP7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64" zoomScale="70" zoomScaleNormal="25" zoomScaleSheetLayoutView="70" workbookViewId="0">
      <selection activeCell="BM17" sqref="BM17"/>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381</v>
      </c>
      <c r="C7" s="754"/>
      <c r="D7" s="754"/>
      <c r="E7" s="754"/>
      <c r="F7" s="754"/>
      <c r="G7" s="754"/>
      <c r="H7" s="754"/>
      <c r="I7" s="754"/>
      <c r="J7" s="754"/>
      <c r="K7" s="754"/>
      <c r="L7" s="754"/>
      <c r="M7" s="754"/>
      <c r="N7" s="754"/>
      <c r="O7" s="754"/>
      <c r="P7" s="755"/>
      <c r="Q7" s="756">
        <v>6295</v>
      </c>
      <c r="R7" s="757"/>
      <c r="S7" s="757"/>
      <c r="T7" s="757"/>
      <c r="U7" s="757"/>
      <c r="V7" s="757">
        <v>6070</v>
      </c>
      <c r="W7" s="757"/>
      <c r="X7" s="757"/>
      <c r="Y7" s="757"/>
      <c r="Z7" s="757"/>
      <c r="AA7" s="757">
        <v>225</v>
      </c>
      <c r="AB7" s="757"/>
      <c r="AC7" s="757"/>
      <c r="AD7" s="757"/>
      <c r="AE7" s="758"/>
      <c r="AF7" s="759">
        <v>191</v>
      </c>
      <c r="AG7" s="760"/>
      <c r="AH7" s="760"/>
      <c r="AI7" s="760"/>
      <c r="AJ7" s="761"/>
      <c r="AK7" s="796">
        <v>1193</v>
      </c>
      <c r="AL7" s="797"/>
      <c r="AM7" s="797"/>
      <c r="AN7" s="797"/>
      <c r="AO7" s="797"/>
      <c r="AP7" s="797">
        <v>3667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569</v>
      </c>
      <c r="BT7" s="801"/>
      <c r="BU7" s="801"/>
      <c r="BV7" s="801"/>
      <c r="BW7" s="801"/>
      <c r="BX7" s="801"/>
      <c r="BY7" s="801"/>
      <c r="BZ7" s="801"/>
      <c r="CA7" s="801"/>
      <c r="CB7" s="801"/>
      <c r="CC7" s="801"/>
      <c r="CD7" s="801"/>
      <c r="CE7" s="801"/>
      <c r="CF7" s="801"/>
      <c r="CG7" s="802"/>
      <c r="CH7" s="793">
        <v>-87</v>
      </c>
      <c r="CI7" s="794"/>
      <c r="CJ7" s="794"/>
      <c r="CK7" s="794"/>
      <c r="CL7" s="795"/>
      <c r="CM7" s="793">
        <v>93</v>
      </c>
      <c r="CN7" s="794"/>
      <c r="CO7" s="794"/>
      <c r="CP7" s="794"/>
      <c r="CQ7" s="795"/>
      <c r="CR7" s="793">
        <v>87</v>
      </c>
      <c r="CS7" s="794"/>
      <c r="CT7" s="794"/>
      <c r="CU7" s="794"/>
      <c r="CV7" s="795"/>
      <c r="CW7" s="793" t="s">
        <v>560</v>
      </c>
      <c r="CX7" s="794"/>
      <c r="CY7" s="794"/>
      <c r="CZ7" s="794"/>
      <c r="DA7" s="795"/>
      <c r="DB7" s="793" t="s">
        <v>560</v>
      </c>
      <c r="DC7" s="794"/>
      <c r="DD7" s="794"/>
      <c r="DE7" s="794"/>
      <c r="DF7" s="795"/>
      <c r="DG7" s="793" t="s">
        <v>560</v>
      </c>
      <c r="DH7" s="794"/>
      <c r="DI7" s="794"/>
      <c r="DJ7" s="794"/>
      <c r="DK7" s="795"/>
      <c r="DL7" s="793" t="s">
        <v>560</v>
      </c>
      <c r="DM7" s="794"/>
      <c r="DN7" s="794"/>
      <c r="DO7" s="794"/>
      <c r="DP7" s="795"/>
      <c r="DQ7" s="793" t="s">
        <v>560</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570</v>
      </c>
      <c r="BT8" s="791"/>
      <c r="BU8" s="791"/>
      <c r="BV8" s="791"/>
      <c r="BW8" s="791"/>
      <c r="BX8" s="791"/>
      <c r="BY8" s="791"/>
      <c r="BZ8" s="791"/>
      <c r="CA8" s="791"/>
      <c r="CB8" s="791"/>
      <c r="CC8" s="791"/>
      <c r="CD8" s="791"/>
      <c r="CE8" s="791"/>
      <c r="CF8" s="791"/>
      <c r="CG8" s="792"/>
      <c r="CH8" s="803" t="s">
        <v>560</v>
      </c>
      <c r="CI8" s="804"/>
      <c r="CJ8" s="804"/>
      <c r="CK8" s="804"/>
      <c r="CL8" s="805"/>
      <c r="CM8" s="803" t="s">
        <v>560</v>
      </c>
      <c r="CN8" s="804"/>
      <c r="CO8" s="804"/>
      <c r="CP8" s="804"/>
      <c r="CQ8" s="805"/>
      <c r="CR8" s="803">
        <v>20</v>
      </c>
      <c r="CS8" s="804"/>
      <c r="CT8" s="804"/>
      <c r="CU8" s="804"/>
      <c r="CV8" s="805"/>
      <c r="CW8" s="803" t="s">
        <v>560</v>
      </c>
      <c r="CX8" s="804"/>
      <c r="CY8" s="804"/>
      <c r="CZ8" s="804"/>
      <c r="DA8" s="805"/>
      <c r="DB8" s="803" t="s">
        <v>560</v>
      </c>
      <c r="DC8" s="804"/>
      <c r="DD8" s="804"/>
      <c r="DE8" s="804"/>
      <c r="DF8" s="805"/>
      <c r="DG8" s="803" t="s">
        <v>560</v>
      </c>
      <c r="DH8" s="804"/>
      <c r="DI8" s="804"/>
      <c r="DJ8" s="804"/>
      <c r="DK8" s="805"/>
      <c r="DL8" s="803" t="s">
        <v>560</v>
      </c>
      <c r="DM8" s="804"/>
      <c r="DN8" s="804"/>
      <c r="DO8" s="804"/>
      <c r="DP8" s="805"/>
      <c r="DQ8" s="803" t="s">
        <v>560</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383</v>
      </c>
      <c r="B23" s="812" t="s">
        <v>384</v>
      </c>
      <c r="C23" s="813"/>
      <c r="D23" s="813"/>
      <c r="E23" s="813"/>
      <c r="F23" s="813"/>
      <c r="G23" s="813"/>
      <c r="H23" s="813"/>
      <c r="I23" s="813"/>
      <c r="J23" s="813"/>
      <c r="K23" s="813"/>
      <c r="L23" s="813"/>
      <c r="M23" s="813"/>
      <c r="N23" s="813"/>
      <c r="O23" s="813"/>
      <c r="P23" s="814"/>
      <c r="Q23" s="815">
        <v>6295</v>
      </c>
      <c r="R23" s="816"/>
      <c r="S23" s="816"/>
      <c r="T23" s="816"/>
      <c r="U23" s="816"/>
      <c r="V23" s="816">
        <v>6070</v>
      </c>
      <c r="W23" s="816"/>
      <c r="X23" s="816"/>
      <c r="Y23" s="816"/>
      <c r="Z23" s="816"/>
      <c r="AA23" s="816">
        <v>225</v>
      </c>
      <c r="AB23" s="816"/>
      <c r="AC23" s="816"/>
      <c r="AD23" s="816"/>
      <c r="AE23" s="817"/>
      <c r="AF23" s="818">
        <v>191</v>
      </c>
      <c r="AG23" s="816"/>
      <c r="AH23" s="816"/>
      <c r="AI23" s="816"/>
      <c r="AJ23" s="819"/>
      <c r="AK23" s="820"/>
      <c r="AL23" s="821"/>
      <c r="AM23" s="821"/>
      <c r="AN23" s="821"/>
      <c r="AO23" s="821"/>
      <c r="AP23" s="816">
        <v>3667</v>
      </c>
      <c r="AQ23" s="816"/>
      <c r="AR23" s="816"/>
      <c r="AS23" s="816"/>
      <c r="AT23" s="816"/>
      <c r="AU23" s="822"/>
      <c r="AV23" s="822"/>
      <c r="AW23" s="822"/>
      <c r="AX23" s="822"/>
      <c r="AY23" s="823"/>
      <c r="AZ23" s="831" t="s">
        <v>120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364</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395</v>
      </c>
      <c r="C28" s="754"/>
      <c r="D28" s="754"/>
      <c r="E28" s="754"/>
      <c r="F28" s="754"/>
      <c r="G28" s="754"/>
      <c r="H28" s="754"/>
      <c r="I28" s="754"/>
      <c r="J28" s="754"/>
      <c r="K28" s="754"/>
      <c r="L28" s="754"/>
      <c r="M28" s="754"/>
      <c r="N28" s="754"/>
      <c r="O28" s="754"/>
      <c r="P28" s="755"/>
      <c r="Q28" s="844">
        <v>1126</v>
      </c>
      <c r="R28" s="845"/>
      <c r="S28" s="845"/>
      <c r="T28" s="845"/>
      <c r="U28" s="845"/>
      <c r="V28" s="845">
        <v>1103</v>
      </c>
      <c r="W28" s="845"/>
      <c r="X28" s="845"/>
      <c r="Y28" s="845"/>
      <c r="Z28" s="845"/>
      <c r="AA28" s="845">
        <v>22</v>
      </c>
      <c r="AB28" s="845"/>
      <c r="AC28" s="845"/>
      <c r="AD28" s="845"/>
      <c r="AE28" s="846"/>
      <c r="AF28" s="847">
        <v>22</v>
      </c>
      <c r="AG28" s="845"/>
      <c r="AH28" s="845"/>
      <c r="AI28" s="845"/>
      <c r="AJ28" s="848"/>
      <c r="AK28" s="849">
        <v>62</v>
      </c>
      <c r="AL28" s="840"/>
      <c r="AM28" s="840"/>
      <c r="AN28" s="840"/>
      <c r="AO28" s="840"/>
      <c r="AP28" s="840" t="s">
        <v>560</v>
      </c>
      <c r="AQ28" s="840"/>
      <c r="AR28" s="840"/>
      <c r="AS28" s="840"/>
      <c r="AT28" s="840"/>
      <c r="AU28" s="840" t="s">
        <v>560</v>
      </c>
      <c r="AV28" s="840"/>
      <c r="AW28" s="840"/>
      <c r="AX28" s="840"/>
      <c r="AY28" s="840"/>
      <c r="AZ28" s="841" t="s">
        <v>576</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396</v>
      </c>
      <c r="C29" s="778"/>
      <c r="D29" s="778"/>
      <c r="E29" s="778"/>
      <c r="F29" s="778"/>
      <c r="G29" s="778"/>
      <c r="H29" s="778"/>
      <c r="I29" s="778"/>
      <c r="J29" s="778"/>
      <c r="K29" s="778"/>
      <c r="L29" s="778"/>
      <c r="M29" s="778"/>
      <c r="N29" s="778"/>
      <c r="O29" s="778"/>
      <c r="P29" s="779"/>
      <c r="Q29" s="780">
        <v>629</v>
      </c>
      <c r="R29" s="781"/>
      <c r="S29" s="781"/>
      <c r="T29" s="781"/>
      <c r="U29" s="781"/>
      <c r="V29" s="781">
        <v>542</v>
      </c>
      <c r="W29" s="781"/>
      <c r="X29" s="781"/>
      <c r="Y29" s="781"/>
      <c r="Z29" s="781"/>
      <c r="AA29" s="781">
        <v>88</v>
      </c>
      <c r="AB29" s="781"/>
      <c r="AC29" s="781"/>
      <c r="AD29" s="781"/>
      <c r="AE29" s="782"/>
      <c r="AF29" s="783">
        <v>88</v>
      </c>
      <c r="AG29" s="784"/>
      <c r="AH29" s="784"/>
      <c r="AI29" s="784"/>
      <c r="AJ29" s="785"/>
      <c r="AK29" s="852">
        <v>153</v>
      </c>
      <c r="AL29" s="853"/>
      <c r="AM29" s="853"/>
      <c r="AN29" s="853"/>
      <c r="AO29" s="853"/>
      <c r="AP29" s="853" t="s">
        <v>560</v>
      </c>
      <c r="AQ29" s="853"/>
      <c r="AR29" s="853"/>
      <c r="AS29" s="853"/>
      <c r="AT29" s="853"/>
      <c r="AU29" s="853" t="s">
        <v>560</v>
      </c>
      <c r="AV29" s="853"/>
      <c r="AW29" s="853"/>
      <c r="AX29" s="853"/>
      <c r="AY29" s="853"/>
      <c r="AZ29" s="854" t="s">
        <v>576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397</v>
      </c>
      <c r="C30" s="778"/>
      <c r="D30" s="778"/>
      <c r="E30" s="778"/>
      <c r="F30" s="778"/>
      <c r="G30" s="778"/>
      <c r="H30" s="778"/>
      <c r="I30" s="778"/>
      <c r="J30" s="778"/>
      <c r="K30" s="778"/>
      <c r="L30" s="778"/>
      <c r="M30" s="778"/>
      <c r="N30" s="778"/>
      <c r="O30" s="778"/>
      <c r="P30" s="779"/>
      <c r="Q30" s="780">
        <v>105</v>
      </c>
      <c r="R30" s="781"/>
      <c r="S30" s="781"/>
      <c r="T30" s="781"/>
      <c r="U30" s="781"/>
      <c r="V30" s="781">
        <v>100</v>
      </c>
      <c r="W30" s="781"/>
      <c r="X30" s="781"/>
      <c r="Y30" s="781"/>
      <c r="Z30" s="781"/>
      <c r="AA30" s="781">
        <v>5</v>
      </c>
      <c r="AB30" s="781"/>
      <c r="AC30" s="781"/>
      <c r="AD30" s="781"/>
      <c r="AE30" s="782"/>
      <c r="AF30" s="783">
        <v>5</v>
      </c>
      <c r="AG30" s="784"/>
      <c r="AH30" s="784"/>
      <c r="AI30" s="784"/>
      <c r="AJ30" s="785"/>
      <c r="AK30" s="852">
        <v>27</v>
      </c>
      <c r="AL30" s="853"/>
      <c r="AM30" s="853"/>
      <c r="AN30" s="853"/>
      <c r="AO30" s="853"/>
      <c r="AP30" s="853" t="s">
        <v>560</v>
      </c>
      <c r="AQ30" s="853"/>
      <c r="AR30" s="853"/>
      <c r="AS30" s="853"/>
      <c r="AT30" s="853"/>
      <c r="AU30" s="853" t="s">
        <v>560</v>
      </c>
      <c r="AV30" s="853"/>
      <c r="AW30" s="853"/>
      <c r="AX30" s="853"/>
      <c r="AY30" s="853"/>
      <c r="AZ30" s="854" t="s">
        <v>576</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398</v>
      </c>
      <c r="C31" s="778"/>
      <c r="D31" s="778"/>
      <c r="E31" s="778"/>
      <c r="F31" s="778"/>
      <c r="G31" s="778"/>
      <c r="H31" s="778"/>
      <c r="I31" s="778"/>
      <c r="J31" s="778"/>
      <c r="K31" s="778"/>
      <c r="L31" s="778"/>
      <c r="M31" s="778"/>
      <c r="N31" s="778"/>
      <c r="O31" s="778"/>
      <c r="P31" s="779"/>
      <c r="Q31" s="780">
        <v>236</v>
      </c>
      <c r="R31" s="781"/>
      <c r="S31" s="781"/>
      <c r="T31" s="781"/>
      <c r="U31" s="781"/>
      <c r="V31" s="781">
        <v>198</v>
      </c>
      <c r="W31" s="781"/>
      <c r="X31" s="781"/>
      <c r="Y31" s="781"/>
      <c r="Z31" s="781"/>
      <c r="AA31" s="781">
        <v>39</v>
      </c>
      <c r="AB31" s="781"/>
      <c r="AC31" s="781"/>
      <c r="AD31" s="781"/>
      <c r="AE31" s="782"/>
      <c r="AF31" s="783">
        <v>927</v>
      </c>
      <c r="AG31" s="784"/>
      <c r="AH31" s="784"/>
      <c r="AI31" s="784"/>
      <c r="AJ31" s="785"/>
      <c r="AK31" s="852">
        <v>1</v>
      </c>
      <c r="AL31" s="853"/>
      <c r="AM31" s="853"/>
      <c r="AN31" s="853"/>
      <c r="AO31" s="853"/>
      <c r="AP31" s="853">
        <v>1</v>
      </c>
      <c r="AQ31" s="853"/>
      <c r="AR31" s="853"/>
      <c r="AS31" s="853"/>
      <c r="AT31" s="853"/>
      <c r="AU31" s="853" t="s">
        <v>560</v>
      </c>
      <c r="AV31" s="853"/>
      <c r="AW31" s="853"/>
      <c r="AX31" s="853"/>
      <c r="AY31" s="853"/>
      <c r="AZ31" s="854" t="s">
        <v>576</v>
      </c>
      <c r="BA31" s="854"/>
      <c r="BB31" s="854"/>
      <c r="BC31" s="854"/>
      <c r="BD31" s="854"/>
      <c r="BE31" s="850" t="s">
        <v>399</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400</v>
      </c>
      <c r="C32" s="778"/>
      <c r="D32" s="778"/>
      <c r="E32" s="778"/>
      <c r="F32" s="778"/>
      <c r="G32" s="778"/>
      <c r="H32" s="778"/>
      <c r="I32" s="778"/>
      <c r="J32" s="778"/>
      <c r="K32" s="778"/>
      <c r="L32" s="778"/>
      <c r="M32" s="778"/>
      <c r="N32" s="778"/>
      <c r="O32" s="778"/>
      <c r="P32" s="779"/>
      <c r="Q32" s="780">
        <v>481</v>
      </c>
      <c r="R32" s="781"/>
      <c r="S32" s="781"/>
      <c r="T32" s="781"/>
      <c r="U32" s="781"/>
      <c r="V32" s="781">
        <v>403</v>
      </c>
      <c r="W32" s="781"/>
      <c r="X32" s="781"/>
      <c r="Y32" s="781"/>
      <c r="Z32" s="781"/>
      <c r="AA32" s="781">
        <v>78</v>
      </c>
      <c r="AB32" s="781"/>
      <c r="AC32" s="781"/>
      <c r="AD32" s="781"/>
      <c r="AE32" s="782"/>
      <c r="AF32" s="783">
        <v>1249</v>
      </c>
      <c r="AG32" s="784"/>
      <c r="AH32" s="784"/>
      <c r="AI32" s="784"/>
      <c r="AJ32" s="785"/>
      <c r="AK32" s="852">
        <v>1</v>
      </c>
      <c r="AL32" s="853"/>
      <c r="AM32" s="853"/>
      <c r="AN32" s="853"/>
      <c r="AO32" s="853"/>
      <c r="AP32" s="853" t="s">
        <v>560</v>
      </c>
      <c r="AQ32" s="853"/>
      <c r="AR32" s="853"/>
      <c r="AS32" s="853"/>
      <c r="AT32" s="853"/>
      <c r="AU32" s="853" t="s">
        <v>560</v>
      </c>
      <c r="AV32" s="853"/>
      <c r="AW32" s="853"/>
      <c r="AX32" s="853"/>
      <c r="AY32" s="853"/>
      <c r="AZ32" s="854" t="s">
        <v>576</v>
      </c>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402</v>
      </c>
      <c r="C33" s="778"/>
      <c r="D33" s="778"/>
      <c r="E33" s="778"/>
      <c r="F33" s="778"/>
      <c r="G33" s="778"/>
      <c r="H33" s="778"/>
      <c r="I33" s="778"/>
      <c r="J33" s="778"/>
      <c r="K33" s="778"/>
      <c r="L33" s="778"/>
      <c r="M33" s="778"/>
      <c r="N33" s="778"/>
      <c r="O33" s="778"/>
      <c r="P33" s="779"/>
      <c r="Q33" s="780">
        <v>294</v>
      </c>
      <c r="R33" s="781"/>
      <c r="S33" s="781"/>
      <c r="T33" s="781"/>
      <c r="U33" s="781"/>
      <c r="V33" s="781">
        <v>612</v>
      </c>
      <c r="W33" s="781"/>
      <c r="X33" s="781"/>
      <c r="Y33" s="781"/>
      <c r="Z33" s="781"/>
      <c r="AA33" s="781">
        <v>-318</v>
      </c>
      <c r="AB33" s="781"/>
      <c r="AC33" s="781"/>
      <c r="AD33" s="781"/>
      <c r="AE33" s="782"/>
      <c r="AF33" s="783">
        <v>772</v>
      </c>
      <c r="AG33" s="784"/>
      <c r="AH33" s="784"/>
      <c r="AI33" s="784"/>
      <c r="AJ33" s="785"/>
      <c r="AK33" s="852">
        <v>1</v>
      </c>
      <c r="AL33" s="853"/>
      <c r="AM33" s="853"/>
      <c r="AN33" s="853"/>
      <c r="AO33" s="853"/>
      <c r="AP33" s="853">
        <v>293</v>
      </c>
      <c r="AQ33" s="853"/>
      <c r="AR33" s="853"/>
      <c r="AS33" s="853"/>
      <c r="AT33" s="853"/>
      <c r="AU33" s="853" t="s">
        <v>560</v>
      </c>
      <c r="AV33" s="853"/>
      <c r="AW33" s="853"/>
      <c r="AX33" s="853"/>
      <c r="AY33" s="853"/>
      <c r="AZ33" s="854" t="s">
        <v>576</v>
      </c>
      <c r="BA33" s="854"/>
      <c r="BB33" s="854"/>
      <c r="BC33" s="854"/>
      <c r="BD33" s="854"/>
      <c r="BE33" s="850" t="s">
        <v>401</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403</v>
      </c>
      <c r="C34" s="778"/>
      <c r="D34" s="778"/>
      <c r="E34" s="778"/>
      <c r="F34" s="778"/>
      <c r="G34" s="778"/>
      <c r="H34" s="778"/>
      <c r="I34" s="778"/>
      <c r="J34" s="778"/>
      <c r="K34" s="778"/>
      <c r="L34" s="778"/>
      <c r="M34" s="778"/>
      <c r="N34" s="778"/>
      <c r="O34" s="778"/>
      <c r="P34" s="779"/>
      <c r="Q34" s="780">
        <v>312</v>
      </c>
      <c r="R34" s="781"/>
      <c r="S34" s="781"/>
      <c r="T34" s="781"/>
      <c r="U34" s="781"/>
      <c r="V34" s="781">
        <v>292</v>
      </c>
      <c r="W34" s="781"/>
      <c r="X34" s="781"/>
      <c r="Y34" s="781"/>
      <c r="Z34" s="781"/>
      <c r="AA34" s="781">
        <v>20</v>
      </c>
      <c r="AB34" s="781"/>
      <c r="AC34" s="781"/>
      <c r="AD34" s="781"/>
      <c r="AE34" s="782"/>
      <c r="AF34" s="783">
        <v>20</v>
      </c>
      <c r="AG34" s="784"/>
      <c r="AH34" s="784"/>
      <c r="AI34" s="784"/>
      <c r="AJ34" s="785"/>
      <c r="AK34" s="852">
        <v>50</v>
      </c>
      <c r="AL34" s="853"/>
      <c r="AM34" s="853"/>
      <c r="AN34" s="853"/>
      <c r="AO34" s="853"/>
      <c r="AP34" s="853">
        <v>347</v>
      </c>
      <c r="AQ34" s="853"/>
      <c r="AR34" s="853"/>
      <c r="AS34" s="853"/>
      <c r="AT34" s="853"/>
      <c r="AU34" s="853">
        <v>213</v>
      </c>
      <c r="AV34" s="853"/>
      <c r="AW34" s="853"/>
      <c r="AX34" s="853"/>
      <c r="AY34" s="853"/>
      <c r="AZ34" s="854" t="s">
        <v>576</v>
      </c>
      <c r="BA34" s="854"/>
      <c r="BB34" s="854"/>
      <c r="BC34" s="854"/>
      <c r="BD34" s="854"/>
      <c r="BE34" s="850" t="s">
        <v>404</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405</v>
      </c>
      <c r="C35" s="778"/>
      <c r="D35" s="778"/>
      <c r="E35" s="778"/>
      <c r="F35" s="778"/>
      <c r="G35" s="778"/>
      <c r="H35" s="778"/>
      <c r="I35" s="778"/>
      <c r="J35" s="778"/>
      <c r="K35" s="778"/>
      <c r="L35" s="778"/>
      <c r="M35" s="778"/>
      <c r="N35" s="778"/>
      <c r="O35" s="778"/>
      <c r="P35" s="779"/>
      <c r="Q35" s="780">
        <v>7</v>
      </c>
      <c r="R35" s="781"/>
      <c r="S35" s="781"/>
      <c r="T35" s="781"/>
      <c r="U35" s="781"/>
      <c r="V35" s="781">
        <v>6</v>
      </c>
      <c r="W35" s="781"/>
      <c r="X35" s="781"/>
      <c r="Y35" s="781"/>
      <c r="Z35" s="781"/>
      <c r="AA35" s="781">
        <v>1</v>
      </c>
      <c r="AB35" s="781"/>
      <c r="AC35" s="781"/>
      <c r="AD35" s="781"/>
      <c r="AE35" s="782"/>
      <c r="AF35" s="783">
        <v>1</v>
      </c>
      <c r="AG35" s="784"/>
      <c r="AH35" s="784"/>
      <c r="AI35" s="784"/>
      <c r="AJ35" s="785"/>
      <c r="AK35" s="852">
        <v>2</v>
      </c>
      <c r="AL35" s="853"/>
      <c r="AM35" s="853"/>
      <c r="AN35" s="853"/>
      <c r="AO35" s="853"/>
      <c r="AP35" s="853" t="s">
        <v>560</v>
      </c>
      <c r="AQ35" s="853"/>
      <c r="AR35" s="853"/>
      <c r="AS35" s="853"/>
      <c r="AT35" s="853"/>
      <c r="AU35" s="853" t="s">
        <v>560</v>
      </c>
      <c r="AV35" s="853"/>
      <c r="AW35" s="853"/>
      <c r="AX35" s="853"/>
      <c r="AY35" s="853"/>
      <c r="AZ35" s="854" t="s">
        <v>576</v>
      </c>
      <c r="BA35" s="854"/>
      <c r="BB35" s="854"/>
      <c r="BC35" s="854"/>
      <c r="BD35" s="854"/>
      <c r="BE35" s="850" t="s">
        <v>404</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383</v>
      </c>
      <c r="B63" s="812" t="s">
        <v>407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3085</v>
      </c>
      <c r="AG63" s="864"/>
      <c r="AH63" s="864"/>
      <c r="AI63" s="864"/>
      <c r="AJ63" s="865"/>
      <c r="AK63" s="866"/>
      <c r="AL63" s="861"/>
      <c r="AM63" s="861"/>
      <c r="AN63" s="861"/>
      <c r="AO63" s="861"/>
      <c r="AP63" s="864">
        <v>641</v>
      </c>
      <c r="AQ63" s="864"/>
      <c r="AR63" s="864"/>
      <c r="AS63" s="864"/>
      <c r="AT63" s="864"/>
      <c r="AU63" s="864">
        <v>213</v>
      </c>
      <c r="AV63" s="864"/>
      <c r="AW63" s="864"/>
      <c r="AX63" s="864"/>
      <c r="AY63" s="864"/>
      <c r="AZ63" s="868"/>
      <c r="BA63" s="868"/>
      <c r="BB63" s="868"/>
      <c r="BC63" s="868"/>
      <c r="BD63" s="868"/>
      <c r="BE63" s="869"/>
      <c r="BF63" s="869"/>
      <c r="BG63" s="869"/>
      <c r="BH63" s="869"/>
      <c r="BI63" s="870"/>
      <c r="BJ63" s="871" t="s">
        <v>120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409</v>
      </c>
      <c r="B66" s="763"/>
      <c r="C66" s="763"/>
      <c r="D66" s="763"/>
      <c r="E66" s="763"/>
      <c r="F66" s="763"/>
      <c r="G66" s="763"/>
      <c r="H66" s="763"/>
      <c r="I66" s="763"/>
      <c r="J66" s="763"/>
      <c r="K66" s="763"/>
      <c r="L66" s="763"/>
      <c r="M66" s="763"/>
      <c r="N66" s="763"/>
      <c r="O66" s="763"/>
      <c r="P66" s="764"/>
      <c r="Q66" s="739" t="s">
        <v>410</v>
      </c>
      <c r="R66" s="740"/>
      <c r="S66" s="740"/>
      <c r="T66" s="740"/>
      <c r="U66" s="741"/>
      <c r="V66" s="739" t="s">
        <v>388</v>
      </c>
      <c r="W66" s="740"/>
      <c r="X66" s="740"/>
      <c r="Y66" s="740"/>
      <c r="Z66" s="741"/>
      <c r="AA66" s="739" t="s">
        <v>389</v>
      </c>
      <c r="AB66" s="740"/>
      <c r="AC66" s="740"/>
      <c r="AD66" s="740"/>
      <c r="AE66" s="741"/>
      <c r="AF66" s="874" t="s">
        <v>411</v>
      </c>
      <c r="AG66" s="835"/>
      <c r="AH66" s="835"/>
      <c r="AI66" s="835"/>
      <c r="AJ66" s="875"/>
      <c r="AK66" s="739" t="s">
        <v>391</v>
      </c>
      <c r="AL66" s="763"/>
      <c r="AM66" s="763"/>
      <c r="AN66" s="763"/>
      <c r="AO66" s="764"/>
      <c r="AP66" s="739" t="s">
        <v>392</v>
      </c>
      <c r="AQ66" s="740"/>
      <c r="AR66" s="740"/>
      <c r="AS66" s="740"/>
      <c r="AT66" s="741"/>
      <c r="AU66" s="739" t="s">
        <v>412</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561</v>
      </c>
      <c r="C68" s="892"/>
      <c r="D68" s="892"/>
      <c r="E68" s="892"/>
      <c r="F68" s="892"/>
      <c r="G68" s="892"/>
      <c r="H68" s="892"/>
      <c r="I68" s="892"/>
      <c r="J68" s="892"/>
      <c r="K68" s="892"/>
      <c r="L68" s="892"/>
      <c r="M68" s="892"/>
      <c r="N68" s="892"/>
      <c r="O68" s="892"/>
      <c r="P68" s="893"/>
      <c r="Q68" s="894">
        <v>1584</v>
      </c>
      <c r="R68" s="888"/>
      <c r="S68" s="888"/>
      <c r="T68" s="888"/>
      <c r="U68" s="888"/>
      <c r="V68" s="888">
        <v>1545</v>
      </c>
      <c r="W68" s="888"/>
      <c r="X68" s="888"/>
      <c r="Y68" s="888"/>
      <c r="Z68" s="888"/>
      <c r="AA68" s="888">
        <v>39</v>
      </c>
      <c r="AB68" s="888"/>
      <c r="AC68" s="888"/>
      <c r="AD68" s="888"/>
      <c r="AE68" s="888"/>
      <c r="AF68" s="888">
        <v>39</v>
      </c>
      <c r="AG68" s="888"/>
      <c r="AH68" s="888"/>
      <c r="AI68" s="888"/>
      <c r="AJ68" s="888"/>
      <c r="AK68" s="888">
        <v>30</v>
      </c>
      <c r="AL68" s="888"/>
      <c r="AM68" s="888"/>
      <c r="AN68" s="888"/>
      <c r="AO68" s="888"/>
      <c r="AP68" s="888">
        <v>611</v>
      </c>
      <c r="AQ68" s="888"/>
      <c r="AR68" s="888"/>
      <c r="AS68" s="888"/>
      <c r="AT68" s="888"/>
      <c r="AU68" s="888">
        <v>74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562</v>
      </c>
      <c r="C69" s="896"/>
      <c r="D69" s="896"/>
      <c r="E69" s="896"/>
      <c r="F69" s="896"/>
      <c r="G69" s="896"/>
      <c r="H69" s="896"/>
      <c r="I69" s="896"/>
      <c r="J69" s="896"/>
      <c r="K69" s="896"/>
      <c r="L69" s="896"/>
      <c r="M69" s="896"/>
      <c r="N69" s="896"/>
      <c r="O69" s="896"/>
      <c r="P69" s="897"/>
      <c r="Q69" s="898">
        <v>52</v>
      </c>
      <c r="R69" s="853"/>
      <c r="S69" s="853"/>
      <c r="T69" s="853"/>
      <c r="U69" s="853"/>
      <c r="V69" s="853">
        <v>52</v>
      </c>
      <c r="W69" s="853"/>
      <c r="X69" s="853"/>
      <c r="Y69" s="853"/>
      <c r="Z69" s="853"/>
      <c r="AA69" s="853">
        <v>1</v>
      </c>
      <c r="AB69" s="853"/>
      <c r="AC69" s="853"/>
      <c r="AD69" s="853"/>
      <c r="AE69" s="853"/>
      <c r="AF69" s="853">
        <v>424</v>
      </c>
      <c r="AG69" s="853"/>
      <c r="AH69" s="853"/>
      <c r="AI69" s="853"/>
      <c r="AJ69" s="853"/>
      <c r="AK69" s="853">
        <v>52</v>
      </c>
      <c r="AL69" s="853"/>
      <c r="AM69" s="853"/>
      <c r="AN69" s="853"/>
      <c r="AO69" s="853"/>
      <c r="AP69" s="853" t="s">
        <v>560</v>
      </c>
      <c r="AQ69" s="853"/>
      <c r="AR69" s="853"/>
      <c r="AS69" s="853"/>
      <c r="AT69" s="853"/>
      <c r="AU69" s="853" t="s">
        <v>560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563</v>
      </c>
      <c r="C70" s="896"/>
      <c r="D70" s="896"/>
      <c r="E70" s="896"/>
      <c r="F70" s="896"/>
      <c r="G70" s="896"/>
      <c r="H70" s="896"/>
      <c r="I70" s="896"/>
      <c r="J70" s="896"/>
      <c r="K70" s="896"/>
      <c r="L70" s="896"/>
      <c r="M70" s="896"/>
      <c r="N70" s="896"/>
      <c r="O70" s="896"/>
      <c r="P70" s="897"/>
      <c r="Q70" s="898">
        <v>104</v>
      </c>
      <c r="R70" s="853"/>
      <c r="S70" s="853"/>
      <c r="T70" s="853"/>
      <c r="U70" s="853"/>
      <c r="V70" s="853">
        <v>91</v>
      </c>
      <c r="W70" s="853"/>
      <c r="X70" s="853"/>
      <c r="Y70" s="853"/>
      <c r="Z70" s="853"/>
      <c r="AA70" s="853">
        <v>13</v>
      </c>
      <c r="AB70" s="853"/>
      <c r="AC70" s="853"/>
      <c r="AD70" s="853"/>
      <c r="AE70" s="853"/>
      <c r="AF70" s="853">
        <v>13</v>
      </c>
      <c r="AG70" s="853"/>
      <c r="AH70" s="853"/>
      <c r="AI70" s="853"/>
      <c r="AJ70" s="853"/>
      <c r="AK70" s="853" t="s">
        <v>560</v>
      </c>
      <c r="AL70" s="853"/>
      <c r="AM70" s="853"/>
      <c r="AN70" s="853"/>
      <c r="AO70" s="853"/>
      <c r="AP70" s="853" t="s">
        <v>560</v>
      </c>
      <c r="AQ70" s="853"/>
      <c r="AR70" s="853"/>
      <c r="AS70" s="853"/>
      <c r="AT70" s="853"/>
      <c r="AU70" s="853" t="s">
        <v>560</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564</v>
      </c>
      <c r="C71" s="896"/>
      <c r="D71" s="896"/>
      <c r="E71" s="896"/>
      <c r="F71" s="896"/>
      <c r="G71" s="896"/>
      <c r="H71" s="896"/>
      <c r="I71" s="896"/>
      <c r="J71" s="896"/>
      <c r="K71" s="896"/>
      <c r="L71" s="896"/>
      <c r="M71" s="896"/>
      <c r="N71" s="896"/>
      <c r="O71" s="896"/>
      <c r="P71" s="897"/>
      <c r="Q71" s="898">
        <v>92</v>
      </c>
      <c r="R71" s="853"/>
      <c r="S71" s="853"/>
      <c r="T71" s="853"/>
      <c r="U71" s="853"/>
      <c r="V71" s="853">
        <v>85</v>
      </c>
      <c r="W71" s="853"/>
      <c r="X71" s="853"/>
      <c r="Y71" s="853"/>
      <c r="Z71" s="853"/>
      <c r="AA71" s="853">
        <v>7</v>
      </c>
      <c r="AB71" s="853"/>
      <c r="AC71" s="853"/>
      <c r="AD71" s="853"/>
      <c r="AE71" s="853"/>
      <c r="AF71" s="853">
        <v>7</v>
      </c>
      <c r="AG71" s="853"/>
      <c r="AH71" s="853"/>
      <c r="AI71" s="853"/>
      <c r="AJ71" s="853"/>
      <c r="AK71" s="853">
        <v>4</v>
      </c>
      <c r="AL71" s="853"/>
      <c r="AM71" s="853"/>
      <c r="AN71" s="853"/>
      <c r="AO71" s="853"/>
      <c r="AP71" s="853" t="s">
        <v>560</v>
      </c>
      <c r="AQ71" s="853"/>
      <c r="AR71" s="853"/>
      <c r="AS71" s="853"/>
      <c r="AT71" s="853"/>
      <c r="AU71" s="853" t="s">
        <v>560</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565</v>
      </c>
      <c r="C72" s="896"/>
      <c r="D72" s="896"/>
      <c r="E72" s="896"/>
      <c r="F72" s="896"/>
      <c r="G72" s="896"/>
      <c r="H72" s="896"/>
      <c r="I72" s="896"/>
      <c r="J72" s="896"/>
      <c r="K72" s="896"/>
      <c r="L72" s="896"/>
      <c r="M72" s="896"/>
      <c r="N72" s="896"/>
      <c r="O72" s="896"/>
      <c r="P72" s="897"/>
      <c r="Q72" s="898">
        <v>233688</v>
      </c>
      <c r="R72" s="853"/>
      <c r="S72" s="853"/>
      <c r="T72" s="853"/>
      <c r="U72" s="853"/>
      <c r="V72" s="853">
        <v>228309</v>
      </c>
      <c r="W72" s="853"/>
      <c r="X72" s="853"/>
      <c r="Y72" s="853"/>
      <c r="Z72" s="853"/>
      <c r="AA72" s="853">
        <v>5379</v>
      </c>
      <c r="AB72" s="853"/>
      <c r="AC72" s="853"/>
      <c r="AD72" s="853"/>
      <c r="AE72" s="853"/>
      <c r="AF72" s="853">
        <v>5379</v>
      </c>
      <c r="AG72" s="853"/>
      <c r="AH72" s="853"/>
      <c r="AI72" s="853"/>
      <c r="AJ72" s="853"/>
      <c r="AK72" s="853">
        <v>1155</v>
      </c>
      <c r="AL72" s="853"/>
      <c r="AM72" s="853"/>
      <c r="AN72" s="853"/>
      <c r="AO72" s="853"/>
      <c r="AP72" s="853" t="s">
        <v>560</v>
      </c>
      <c r="AQ72" s="853"/>
      <c r="AR72" s="853"/>
      <c r="AS72" s="853"/>
      <c r="AT72" s="853"/>
      <c r="AU72" s="853" t="s">
        <v>560</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566</v>
      </c>
      <c r="C73" s="896"/>
      <c r="D73" s="896"/>
      <c r="E73" s="896"/>
      <c r="F73" s="896"/>
      <c r="G73" s="896"/>
      <c r="H73" s="896"/>
      <c r="I73" s="896"/>
      <c r="J73" s="896"/>
      <c r="K73" s="896"/>
      <c r="L73" s="896"/>
      <c r="M73" s="896"/>
      <c r="N73" s="896"/>
      <c r="O73" s="896"/>
      <c r="P73" s="897"/>
      <c r="Q73" s="898">
        <v>6126</v>
      </c>
      <c r="R73" s="853"/>
      <c r="S73" s="853"/>
      <c r="T73" s="853"/>
      <c r="U73" s="853"/>
      <c r="V73" s="853">
        <v>5420</v>
      </c>
      <c r="W73" s="853"/>
      <c r="X73" s="853"/>
      <c r="Y73" s="853"/>
      <c r="Z73" s="853"/>
      <c r="AA73" s="853">
        <v>706</v>
      </c>
      <c r="AB73" s="853"/>
      <c r="AC73" s="853"/>
      <c r="AD73" s="853"/>
      <c r="AE73" s="853"/>
      <c r="AF73" s="853">
        <v>706</v>
      </c>
      <c r="AG73" s="853"/>
      <c r="AH73" s="853"/>
      <c r="AI73" s="853"/>
      <c r="AJ73" s="853"/>
      <c r="AK73" s="853" t="s">
        <v>560</v>
      </c>
      <c r="AL73" s="853"/>
      <c r="AM73" s="853"/>
      <c r="AN73" s="853"/>
      <c r="AO73" s="853"/>
      <c r="AP73" s="853" t="s">
        <v>560</v>
      </c>
      <c r="AQ73" s="853"/>
      <c r="AR73" s="853"/>
      <c r="AS73" s="853"/>
      <c r="AT73" s="853"/>
      <c r="AU73" s="853" t="s">
        <v>560</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567</v>
      </c>
      <c r="C74" s="896"/>
      <c r="D74" s="896"/>
      <c r="E74" s="896"/>
      <c r="F74" s="896"/>
      <c r="G74" s="896"/>
      <c r="H74" s="896"/>
      <c r="I74" s="896"/>
      <c r="J74" s="896"/>
      <c r="K74" s="896"/>
      <c r="L74" s="896"/>
      <c r="M74" s="896"/>
      <c r="N74" s="896"/>
      <c r="O74" s="896"/>
      <c r="P74" s="897"/>
      <c r="Q74" s="898">
        <v>151</v>
      </c>
      <c r="R74" s="853"/>
      <c r="S74" s="853"/>
      <c r="T74" s="853"/>
      <c r="U74" s="853"/>
      <c r="V74" s="853">
        <v>124</v>
      </c>
      <c r="W74" s="853"/>
      <c r="X74" s="853"/>
      <c r="Y74" s="853"/>
      <c r="Z74" s="853"/>
      <c r="AA74" s="853">
        <v>26</v>
      </c>
      <c r="AB74" s="853"/>
      <c r="AC74" s="853"/>
      <c r="AD74" s="853"/>
      <c r="AE74" s="853"/>
      <c r="AF74" s="853">
        <v>26</v>
      </c>
      <c r="AG74" s="853"/>
      <c r="AH74" s="853"/>
      <c r="AI74" s="853"/>
      <c r="AJ74" s="853"/>
      <c r="AK74" s="853">
        <v>6</v>
      </c>
      <c r="AL74" s="853"/>
      <c r="AM74" s="853"/>
      <c r="AN74" s="853"/>
      <c r="AO74" s="853"/>
      <c r="AP74" s="853" t="s">
        <v>560</v>
      </c>
      <c r="AQ74" s="853"/>
      <c r="AR74" s="853"/>
      <c r="AS74" s="853"/>
      <c r="AT74" s="853"/>
      <c r="AU74" s="853" t="s">
        <v>560</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568</v>
      </c>
      <c r="C75" s="896"/>
      <c r="D75" s="896"/>
      <c r="E75" s="896"/>
      <c r="F75" s="896"/>
      <c r="G75" s="896"/>
      <c r="H75" s="896"/>
      <c r="I75" s="896"/>
      <c r="J75" s="896"/>
      <c r="K75" s="896"/>
      <c r="L75" s="896"/>
      <c r="M75" s="896"/>
      <c r="N75" s="896"/>
      <c r="O75" s="896"/>
      <c r="P75" s="897"/>
      <c r="Q75" s="901">
        <v>492</v>
      </c>
      <c r="R75" s="902"/>
      <c r="S75" s="902"/>
      <c r="T75" s="902"/>
      <c r="U75" s="852"/>
      <c r="V75" s="903">
        <v>568</v>
      </c>
      <c r="W75" s="902"/>
      <c r="X75" s="902"/>
      <c r="Y75" s="902"/>
      <c r="Z75" s="852"/>
      <c r="AA75" s="903">
        <v>-77</v>
      </c>
      <c r="AB75" s="902"/>
      <c r="AC75" s="902"/>
      <c r="AD75" s="902"/>
      <c r="AE75" s="852"/>
      <c r="AF75" s="903">
        <v>469</v>
      </c>
      <c r="AG75" s="902"/>
      <c r="AH75" s="902"/>
      <c r="AI75" s="902"/>
      <c r="AJ75" s="852"/>
      <c r="AK75" s="903">
        <v>475</v>
      </c>
      <c r="AL75" s="902"/>
      <c r="AM75" s="902"/>
      <c r="AN75" s="902"/>
      <c r="AO75" s="852"/>
      <c r="AP75" s="903">
        <v>2348</v>
      </c>
      <c r="AQ75" s="902"/>
      <c r="AR75" s="902"/>
      <c r="AS75" s="902"/>
      <c r="AT75" s="852"/>
      <c r="AU75" s="903">
        <v>406</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383</v>
      </c>
      <c r="B88" s="812" t="s">
        <v>413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7064</v>
      </c>
      <c r="AG88" s="864"/>
      <c r="AH88" s="864"/>
      <c r="AI88" s="864"/>
      <c r="AJ88" s="864"/>
      <c r="AK88" s="861"/>
      <c r="AL88" s="861"/>
      <c r="AM88" s="861"/>
      <c r="AN88" s="861"/>
      <c r="AO88" s="861"/>
      <c r="AP88" s="864">
        <v>2959</v>
      </c>
      <c r="AQ88" s="864"/>
      <c r="AR88" s="864"/>
      <c r="AS88" s="864"/>
      <c r="AT88" s="864"/>
      <c r="AU88" s="864">
        <v>480</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107</v>
      </c>
      <c r="CS102" s="872"/>
      <c r="CT102" s="872"/>
      <c r="CU102" s="872"/>
      <c r="CV102" s="915"/>
      <c r="CW102" s="914" t="s">
        <v>576</v>
      </c>
      <c r="CX102" s="872"/>
      <c r="CY102" s="872"/>
      <c r="CZ102" s="872"/>
      <c r="DA102" s="915"/>
      <c r="DB102" s="914" t="s">
        <v>576</v>
      </c>
      <c r="DC102" s="872"/>
      <c r="DD102" s="872"/>
      <c r="DE102" s="872"/>
      <c r="DF102" s="915"/>
      <c r="DG102" s="914" t="s">
        <v>576</v>
      </c>
      <c r="DH102" s="872"/>
      <c r="DI102" s="872"/>
      <c r="DJ102" s="872"/>
      <c r="DK102" s="915"/>
      <c r="DL102" s="914" t="s">
        <v>576</v>
      </c>
      <c r="DM102" s="872"/>
      <c r="DN102" s="872"/>
      <c r="DO102" s="872"/>
      <c r="DP102" s="915"/>
      <c r="DQ102" s="914" t="s">
        <v>576</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422</v>
      </c>
      <c r="AB109" s="917"/>
      <c r="AC109" s="917"/>
      <c r="AD109" s="917"/>
      <c r="AE109" s="918"/>
      <c r="AF109" s="916" t="s">
        <v>301</v>
      </c>
      <c r="AG109" s="917"/>
      <c r="AH109" s="917"/>
      <c r="AI109" s="917"/>
      <c r="AJ109" s="918"/>
      <c r="AK109" s="916" t="s">
        <v>300</v>
      </c>
      <c r="AL109" s="917"/>
      <c r="AM109" s="917"/>
      <c r="AN109" s="917"/>
      <c r="AO109" s="918"/>
      <c r="AP109" s="916" t="s">
        <v>423</v>
      </c>
      <c r="AQ109" s="917"/>
      <c r="AR109" s="917"/>
      <c r="AS109" s="917"/>
      <c r="AT109" s="919"/>
      <c r="AU109" s="936" t="s">
        <v>421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422</v>
      </c>
      <c r="BR109" s="917"/>
      <c r="BS109" s="917"/>
      <c r="BT109" s="917"/>
      <c r="BU109" s="918"/>
      <c r="BV109" s="916" t="s">
        <v>301</v>
      </c>
      <c r="BW109" s="917"/>
      <c r="BX109" s="917"/>
      <c r="BY109" s="917"/>
      <c r="BZ109" s="918"/>
      <c r="CA109" s="916" t="s">
        <v>300</v>
      </c>
      <c r="CB109" s="917"/>
      <c r="CC109" s="917"/>
      <c r="CD109" s="917"/>
      <c r="CE109" s="918"/>
      <c r="CF109" s="937" t="s">
        <v>423</v>
      </c>
      <c r="CG109" s="937"/>
      <c r="CH109" s="937"/>
      <c r="CI109" s="937"/>
      <c r="CJ109" s="937"/>
      <c r="CK109" s="916" t="s">
        <v>424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422</v>
      </c>
      <c r="DH109" s="917"/>
      <c r="DI109" s="917"/>
      <c r="DJ109" s="917"/>
      <c r="DK109" s="918"/>
      <c r="DL109" s="916" t="s">
        <v>301</v>
      </c>
      <c r="DM109" s="917"/>
      <c r="DN109" s="917"/>
      <c r="DO109" s="917"/>
      <c r="DP109" s="918"/>
      <c r="DQ109" s="916" t="s">
        <v>300</v>
      </c>
      <c r="DR109" s="917"/>
      <c r="DS109" s="917"/>
      <c r="DT109" s="917"/>
      <c r="DU109" s="918"/>
      <c r="DV109" s="916" t="s">
        <v>423</v>
      </c>
      <c r="DW109" s="917"/>
      <c r="DX109" s="917"/>
      <c r="DY109" s="917"/>
      <c r="DZ109" s="919"/>
    </row>
    <row r="110" spans="1:131" s="226" customFormat="1" ht="26.25" customHeight="1">
      <c r="A110" s="920" t="s">
        <v>425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231853</v>
      </c>
      <c r="AB110" s="924"/>
      <c r="AC110" s="924"/>
      <c r="AD110" s="924"/>
      <c r="AE110" s="925"/>
      <c r="AF110" s="926">
        <v>253930</v>
      </c>
      <c r="AG110" s="924"/>
      <c r="AH110" s="924"/>
      <c r="AI110" s="924"/>
      <c r="AJ110" s="925"/>
      <c r="AK110" s="926">
        <v>278748</v>
      </c>
      <c r="AL110" s="924"/>
      <c r="AM110" s="924"/>
      <c r="AN110" s="924"/>
      <c r="AO110" s="925"/>
      <c r="AP110" s="927">
        <v>13.2</v>
      </c>
      <c r="AQ110" s="928"/>
      <c r="AR110" s="928"/>
      <c r="AS110" s="928"/>
      <c r="AT110" s="929"/>
      <c r="AU110" s="930" t="s">
        <v>65</v>
      </c>
      <c r="AV110" s="931"/>
      <c r="AW110" s="931"/>
      <c r="AX110" s="931"/>
      <c r="AY110" s="931"/>
      <c r="AZ110" s="972" t="s">
        <v>426</v>
      </c>
      <c r="BA110" s="921"/>
      <c r="BB110" s="921"/>
      <c r="BC110" s="921"/>
      <c r="BD110" s="921"/>
      <c r="BE110" s="921"/>
      <c r="BF110" s="921"/>
      <c r="BG110" s="921"/>
      <c r="BH110" s="921"/>
      <c r="BI110" s="921"/>
      <c r="BJ110" s="921"/>
      <c r="BK110" s="921"/>
      <c r="BL110" s="921"/>
      <c r="BM110" s="921"/>
      <c r="BN110" s="921"/>
      <c r="BO110" s="921"/>
      <c r="BP110" s="922"/>
      <c r="BQ110" s="958">
        <v>3739081</v>
      </c>
      <c r="BR110" s="959"/>
      <c r="BS110" s="959"/>
      <c r="BT110" s="959"/>
      <c r="BU110" s="959"/>
      <c r="BV110" s="959">
        <v>3729060</v>
      </c>
      <c r="BW110" s="959"/>
      <c r="BX110" s="959"/>
      <c r="BY110" s="959"/>
      <c r="BZ110" s="959"/>
      <c r="CA110" s="959">
        <v>3666535</v>
      </c>
      <c r="CB110" s="959"/>
      <c r="CC110" s="959"/>
      <c r="CD110" s="959"/>
      <c r="CE110" s="959"/>
      <c r="CF110" s="973">
        <v>173.1</v>
      </c>
      <c r="CG110" s="974"/>
      <c r="CH110" s="974"/>
      <c r="CI110" s="974"/>
      <c r="CJ110" s="974"/>
      <c r="CK110" s="975" t="s">
        <v>427</v>
      </c>
      <c r="CL110" s="976"/>
      <c r="CM110" s="955" t="s">
        <v>428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429</v>
      </c>
      <c r="DH110" s="959"/>
      <c r="DI110" s="959"/>
      <c r="DJ110" s="959"/>
      <c r="DK110" s="959"/>
      <c r="DL110" s="959" t="s">
        <v>120</v>
      </c>
      <c r="DM110" s="959"/>
      <c r="DN110" s="959"/>
      <c r="DO110" s="959"/>
      <c r="DP110" s="959"/>
      <c r="DQ110" s="959" t="s">
        <v>429</v>
      </c>
      <c r="DR110" s="959"/>
      <c r="DS110" s="959"/>
      <c r="DT110" s="959"/>
      <c r="DU110" s="959"/>
      <c r="DV110" s="960" t="s">
        <v>120</v>
      </c>
      <c r="DW110" s="960"/>
      <c r="DX110" s="960"/>
      <c r="DY110" s="960"/>
      <c r="DZ110" s="961"/>
    </row>
    <row r="111" spans="1:131" s="226" customFormat="1" ht="26.25" customHeight="1">
      <c r="A111" s="962" t="s">
        <v>430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429</v>
      </c>
      <c r="AB111" s="966"/>
      <c r="AC111" s="966"/>
      <c r="AD111" s="966"/>
      <c r="AE111" s="967"/>
      <c r="AF111" s="968" t="s">
        <v>429</v>
      </c>
      <c r="AG111" s="966"/>
      <c r="AH111" s="966"/>
      <c r="AI111" s="966"/>
      <c r="AJ111" s="967"/>
      <c r="AK111" s="968" t="s">
        <v>431</v>
      </c>
      <c r="AL111" s="966"/>
      <c r="AM111" s="966"/>
      <c r="AN111" s="966"/>
      <c r="AO111" s="967"/>
      <c r="AP111" s="969" t="s">
        <v>429</v>
      </c>
      <c r="AQ111" s="970"/>
      <c r="AR111" s="970"/>
      <c r="AS111" s="970"/>
      <c r="AT111" s="971"/>
      <c r="AU111" s="932"/>
      <c r="AV111" s="933"/>
      <c r="AW111" s="933"/>
      <c r="AX111" s="933"/>
      <c r="AY111" s="933"/>
      <c r="AZ111" s="981" t="s">
        <v>432</v>
      </c>
      <c r="BA111" s="982"/>
      <c r="BB111" s="982"/>
      <c r="BC111" s="982"/>
      <c r="BD111" s="982"/>
      <c r="BE111" s="982"/>
      <c r="BF111" s="982"/>
      <c r="BG111" s="982"/>
      <c r="BH111" s="982"/>
      <c r="BI111" s="982"/>
      <c r="BJ111" s="982"/>
      <c r="BK111" s="982"/>
      <c r="BL111" s="982"/>
      <c r="BM111" s="982"/>
      <c r="BN111" s="982"/>
      <c r="BO111" s="982"/>
      <c r="BP111" s="983"/>
      <c r="BQ111" s="951">
        <v>5588</v>
      </c>
      <c r="BR111" s="952"/>
      <c r="BS111" s="952"/>
      <c r="BT111" s="952"/>
      <c r="BU111" s="952"/>
      <c r="BV111" s="952">
        <v>4997</v>
      </c>
      <c r="BW111" s="952"/>
      <c r="BX111" s="952"/>
      <c r="BY111" s="952"/>
      <c r="BZ111" s="952"/>
      <c r="CA111" s="952">
        <v>4273</v>
      </c>
      <c r="CB111" s="952"/>
      <c r="CC111" s="952"/>
      <c r="CD111" s="952"/>
      <c r="CE111" s="952"/>
      <c r="CF111" s="946">
        <v>0.2</v>
      </c>
      <c r="CG111" s="947"/>
      <c r="CH111" s="947"/>
      <c r="CI111" s="947"/>
      <c r="CJ111" s="947"/>
      <c r="CK111" s="977"/>
      <c r="CL111" s="978"/>
      <c r="CM111" s="948" t="s">
        <v>433</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429</v>
      </c>
      <c r="DH111" s="952"/>
      <c r="DI111" s="952"/>
      <c r="DJ111" s="952"/>
      <c r="DK111" s="952"/>
      <c r="DL111" s="952" t="s">
        <v>431</v>
      </c>
      <c r="DM111" s="952"/>
      <c r="DN111" s="952"/>
      <c r="DO111" s="952"/>
      <c r="DP111" s="952"/>
      <c r="DQ111" s="952" t="s">
        <v>431</v>
      </c>
      <c r="DR111" s="952"/>
      <c r="DS111" s="952"/>
      <c r="DT111" s="952"/>
      <c r="DU111" s="952"/>
      <c r="DV111" s="953" t="s">
        <v>429</v>
      </c>
      <c r="DW111" s="953"/>
      <c r="DX111" s="953"/>
      <c r="DY111" s="953"/>
      <c r="DZ111" s="954"/>
    </row>
    <row r="112" spans="1:131" s="226" customFormat="1" ht="26.25" customHeight="1">
      <c r="A112" s="984" t="s">
        <v>434</v>
      </c>
      <c r="B112" s="985"/>
      <c r="C112" s="982" t="s">
        <v>435</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431</v>
      </c>
      <c r="AB112" s="991"/>
      <c r="AC112" s="991"/>
      <c r="AD112" s="991"/>
      <c r="AE112" s="992"/>
      <c r="AF112" s="993" t="s">
        <v>120</v>
      </c>
      <c r="AG112" s="991"/>
      <c r="AH112" s="991"/>
      <c r="AI112" s="991"/>
      <c r="AJ112" s="992"/>
      <c r="AK112" s="993" t="s">
        <v>120</v>
      </c>
      <c r="AL112" s="991"/>
      <c r="AM112" s="991"/>
      <c r="AN112" s="991"/>
      <c r="AO112" s="992"/>
      <c r="AP112" s="994" t="s">
        <v>120</v>
      </c>
      <c r="AQ112" s="995"/>
      <c r="AR112" s="995"/>
      <c r="AS112" s="995"/>
      <c r="AT112" s="996"/>
      <c r="AU112" s="932"/>
      <c r="AV112" s="933"/>
      <c r="AW112" s="933"/>
      <c r="AX112" s="933"/>
      <c r="AY112" s="933"/>
      <c r="AZ112" s="981" t="s">
        <v>436</v>
      </c>
      <c r="BA112" s="982"/>
      <c r="BB112" s="982"/>
      <c r="BC112" s="982"/>
      <c r="BD112" s="982"/>
      <c r="BE112" s="982"/>
      <c r="BF112" s="982"/>
      <c r="BG112" s="982"/>
      <c r="BH112" s="982"/>
      <c r="BI112" s="982"/>
      <c r="BJ112" s="982"/>
      <c r="BK112" s="982"/>
      <c r="BL112" s="982"/>
      <c r="BM112" s="982"/>
      <c r="BN112" s="982"/>
      <c r="BO112" s="982"/>
      <c r="BP112" s="983"/>
      <c r="BQ112" s="951">
        <v>222075</v>
      </c>
      <c r="BR112" s="952"/>
      <c r="BS112" s="952"/>
      <c r="BT112" s="952"/>
      <c r="BU112" s="952"/>
      <c r="BV112" s="952">
        <v>227141</v>
      </c>
      <c r="BW112" s="952"/>
      <c r="BX112" s="952"/>
      <c r="BY112" s="952"/>
      <c r="BZ112" s="952"/>
      <c r="CA112" s="952">
        <v>213283</v>
      </c>
      <c r="CB112" s="952"/>
      <c r="CC112" s="952"/>
      <c r="CD112" s="952"/>
      <c r="CE112" s="952"/>
      <c r="CF112" s="946">
        <v>10.1</v>
      </c>
      <c r="CG112" s="947"/>
      <c r="CH112" s="947"/>
      <c r="CI112" s="947"/>
      <c r="CJ112" s="947"/>
      <c r="CK112" s="977"/>
      <c r="CL112" s="978"/>
      <c r="CM112" s="948" t="s">
        <v>437</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431</v>
      </c>
      <c r="DH112" s="952"/>
      <c r="DI112" s="952"/>
      <c r="DJ112" s="952"/>
      <c r="DK112" s="952"/>
      <c r="DL112" s="952" t="s">
        <v>431</v>
      </c>
      <c r="DM112" s="952"/>
      <c r="DN112" s="952"/>
      <c r="DO112" s="952"/>
      <c r="DP112" s="952"/>
      <c r="DQ112" s="952" t="s">
        <v>120</v>
      </c>
      <c r="DR112" s="952"/>
      <c r="DS112" s="952"/>
      <c r="DT112" s="952"/>
      <c r="DU112" s="952"/>
      <c r="DV112" s="953" t="s">
        <v>429</v>
      </c>
      <c r="DW112" s="953"/>
      <c r="DX112" s="953"/>
      <c r="DY112" s="953"/>
      <c r="DZ112" s="954"/>
    </row>
    <row r="113" spans="1:130" s="226" customFormat="1" ht="26.25" customHeight="1">
      <c r="A113" s="986"/>
      <c r="B113" s="987"/>
      <c r="C113" s="982" t="s">
        <v>438</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18012</v>
      </c>
      <c r="AB113" s="966"/>
      <c r="AC113" s="966"/>
      <c r="AD113" s="966"/>
      <c r="AE113" s="967"/>
      <c r="AF113" s="968">
        <v>18824</v>
      </c>
      <c r="AG113" s="966"/>
      <c r="AH113" s="966"/>
      <c r="AI113" s="966"/>
      <c r="AJ113" s="967"/>
      <c r="AK113" s="968">
        <v>20009</v>
      </c>
      <c r="AL113" s="966"/>
      <c r="AM113" s="966"/>
      <c r="AN113" s="966"/>
      <c r="AO113" s="967"/>
      <c r="AP113" s="969">
        <v>0.9</v>
      </c>
      <c r="AQ113" s="970"/>
      <c r="AR113" s="970"/>
      <c r="AS113" s="970"/>
      <c r="AT113" s="971"/>
      <c r="AU113" s="932"/>
      <c r="AV113" s="933"/>
      <c r="AW113" s="933"/>
      <c r="AX113" s="933"/>
      <c r="AY113" s="933"/>
      <c r="AZ113" s="981" t="s">
        <v>439</v>
      </c>
      <c r="BA113" s="982"/>
      <c r="BB113" s="982"/>
      <c r="BC113" s="982"/>
      <c r="BD113" s="982"/>
      <c r="BE113" s="982"/>
      <c r="BF113" s="982"/>
      <c r="BG113" s="982"/>
      <c r="BH113" s="982"/>
      <c r="BI113" s="982"/>
      <c r="BJ113" s="982"/>
      <c r="BK113" s="982"/>
      <c r="BL113" s="982"/>
      <c r="BM113" s="982"/>
      <c r="BN113" s="982"/>
      <c r="BO113" s="982"/>
      <c r="BP113" s="983"/>
      <c r="BQ113" s="951">
        <v>525271</v>
      </c>
      <c r="BR113" s="952"/>
      <c r="BS113" s="952"/>
      <c r="BT113" s="952"/>
      <c r="BU113" s="952"/>
      <c r="BV113" s="952">
        <v>522350</v>
      </c>
      <c r="BW113" s="952"/>
      <c r="BX113" s="952"/>
      <c r="BY113" s="952"/>
      <c r="BZ113" s="952"/>
      <c r="CA113" s="952">
        <v>480490</v>
      </c>
      <c r="CB113" s="952"/>
      <c r="CC113" s="952"/>
      <c r="CD113" s="952"/>
      <c r="CE113" s="952"/>
      <c r="CF113" s="946">
        <v>22.7</v>
      </c>
      <c r="CG113" s="947"/>
      <c r="CH113" s="947"/>
      <c r="CI113" s="947"/>
      <c r="CJ113" s="947"/>
      <c r="CK113" s="977"/>
      <c r="CL113" s="978"/>
      <c r="CM113" s="948" t="s">
        <v>440</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429</v>
      </c>
      <c r="DH113" s="991"/>
      <c r="DI113" s="991"/>
      <c r="DJ113" s="991"/>
      <c r="DK113" s="992"/>
      <c r="DL113" s="993" t="s">
        <v>120</v>
      </c>
      <c r="DM113" s="991"/>
      <c r="DN113" s="991"/>
      <c r="DO113" s="991"/>
      <c r="DP113" s="992"/>
      <c r="DQ113" s="993" t="s">
        <v>429</v>
      </c>
      <c r="DR113" s="991"/>
      <c r="DS113" s="991"/>
      <c r="DT113" s="991"/>
      <c r="DU113" s="992"/>
      <c r="DV113" s="994" t="s">
        <v>120</v>
      </c>
      <c r="DW113" s="995"/>
      <c r="DX113" s="995"/>
      <c r="DY113" s="995"/>
      <c r="DZ113" s="996"/>
    </row>
    <row r="114" spans="1:130" s="226" customFormat="1" ht="26.25" customHeight="1">
      <c r="A114" s="986"/>
      <c r="B114" s="987"/>
      <c r="C114" s="982" t="s">
        <v>441</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43857</v>
      </c>
      <c r="AB114" s="991"/>
      <c r="AC114" s="991"/>
      <c r="AD114" s="991"/>
      <c r="AE114" s="992"/>
      <c r="AF114" s="993">
        <v>44660</v>
      </c>
      <c r="AG114" s="991"/>
      <c r="AH114" s="991"/>
      <c r="AI114" s="991"/>
      <c r="AJ114" s="992"/>
      <c r="AK114" s="993">
        <v>51295</v>
      </c>
      <c r="AL114" s="991"/>
      <c r="AM114" s="991"/>
      <c r="AN114" s="991"/>
      <c r="AO114" s="992"/>
      <c r="AP114" s="994">
        <v>2.4</v>
      </c>
      <c r="AQ114" s="995"/>
      <c r="AR114" s="995"/>
      <c r="AS114" s="995"/>
      <c r="AT114" s="996"/>
      <c r="AU114" s="932"/>
      <c r="AV114" s="933"/>
      <c r="AW114" s="933"/>
      <c r="AX114" s="933"/>
      <c r="AY114" s="933"/>
      <c r="AZ114" s="981" t="s">
        <v>442</v>
      </c>
      <c r="BA114" s="982"/>
      <c r="BB114" s="982"/>
      <c r="BC114" s="982"/>
      <c r="BD114" s="982"/>
      <c r="BE114" s="982"/>
      <c r="BF114" s="982"/>
      <c r="BG114" s="982"/>
      <c r="BH114" s="982"/>
      <c r="BI114" s="982"/>
      <c r="BJ114" s="982"/>
      <c r="BK114" s="982"/>
      <c r="BL114" s="982"/>
      <c r="BM114" s="982"/>
      <c r="BN114" s="982"/>
      <c r="BO114" s="982"/>
      <c r="BP114" s="983"/>
      <c r="BQ114" s="951">
        <v>1829602</v>
      </c>
      <c r="BR114" s="952"/>
      <c r="BS114" s="952"/>
      <c r="BT114" s="952"/>
      <c r="BU114" s="952"/>
      <c r="BV114" s="952">
        <v>1898665</v>
      </c>
      <c r="BW114" s="952"/>
      <c r="BX114" s="952"/>
      <c r="BY114" s="952"/>
      <c r="BZ114" s="952"/>
      <c r="CA114" s="952">
        <v>1878779</v>
      </c>
      <c r="CB114" s="952"/>
      <c r="CC114" s="952"/>
      <c r="CD114" s="952"/>
      <c r="CE114" s="952"/>
      <c r="CF114" s="946">
        <v>88.7</v>
      </c>
      <c r="CG114" s="947"/>
      <c r="CH114" s="947"/>
      <c r="CI114" s="947"/>
      <c r="CJ114" s="947"/>
      <c r="CK114" s="977"/>
      <c r="CL114" s="978"/>
      <c r="CM114" s="948" t="s">
        <v>443</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120</v>
      </c>
      <c r="DH114" s="991"/>
      <c r="DI114" s="991"/>
      <c r="DJ114" s="991"/>
      <c r="DK114" s="992"/>
      <c r="DL114" s="993" t="s">
        <v>429</v>
      </c>
      <c r="DM114" s="991"/>
      <c r="DN114" s="991"/>
      <c r="DO114" s="991"/>
      <c r="DP114" s="992"/>
      <c r="DQ114" s="993" t="s">
        <v>120</v>
      </c>
      <c r="DR114" s="991"/>
      <c r="DS114" s="991"/>
      <c r="DT114" s="991"/>
      <c r="DU114" s="992"/>
      <c r="DV114" s="994" t="s">
        <v>429</v>
      </c>
      <c r="DW114" s="995"/>
      <c r="DX114" s="995"/>
      <c r="DY114" s="995"/>
      <c r="DZ114" s="996"/>
    </row>
    <row r="115" spans="1:130" s="226" customFormat="1" ht="26.25" customHeight="1">
      <c r="A115" s="986"/>
      <c r="B115" s="987"/>
      <c r="C115" s="982" t="s">
        <v>444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598</v>
      </c>
      <c r="AB115" s="966"/>
      <c r="AC115" s="966"/>
      <c r="AD115" s="966"/>
      <c r="AE115" s="967"/>
      <c r="AF115" s="968">
        <v>591</v>
      </c>
      <c r="AG115" s="966"/>
      <c r="AH115" s="966"/>
      <c r="AI115" s="966"/>
      <c r="AJ115" s="967"/>
      <c r="AK115" s="968">
        <v>586</v>
      </c>
      <c r="AL115" s="966"/>
      <c r="AM115" s="966"/>
      <c r="AN115" s="966"/>
      <c r="AO115" s="967"/>
      <c r="AP115" s="969">
        <v>0</v>
      </c>
      <c r="AQ115" s="970"/>
      <c r="AR115" s="970"/>
      <c r="AS115" s="970"/>
      <c r="AT115" s="971"/>
      <c r="AU115" s="932"/>
      <c r="AV115" s="933"/>
      <c r="AW115" s="933"/>
      <c r="AX115" s="933"/>
      <c r="AY115" s="933"/>
      <c r="AZ115" s="981" t="s">
        <v>445</v>
      </c>
      <c r="BA115" s="982"/>
      <c r="BB115" s="982"/>
      <c r="BC115" s="982"/>
      <c r="BD115" s="982"/>
      <c r="BE115" s="982"/>
      <c r="BF115" s="982"/>
      <c r="BG115" s="982"/>
      <c r="BH115" s="982"/>
      <c r="BI115" s="982"/>
      <c r="BJ115" s="982"/>
      <c r="BK115" s="982"/>
      <c r="BL115" s="982"/>
      <c r="BM115" s="982"/>
      <c r="BN115" s="982"/>
      <c r="BO115" s="982"/>
      <c r="BP115" s="983"/>
      <c r="BQ115" s="951">
        <v>4481</v>
      </c>
      <c r="BR115" s="952"/>
      <c r="BS115" s="952"/>
      <c r="BT115" s="952"/>
      <c r="BU115" s="952"/>
      <c r="BV115" s="952">
        <v>5399</v>
      </c>
      <c r="BW115" s="952"/>
      <c r="BX115" s="952"/>
      <c r="BY115" s="952"/>
      <c r="BZ115" s="952"/>
      <c r="CA115" s="952" t="s">
        <v>120</v>
      </c>
      <c r="CB115" s="952"/>
      <c r="CC115" s="952"/>
      <c r="CD115" s="952"/>
      <c r="CE115" s="952"/>
      <c r="CF115" s="946" t="s">
        <v>120</v>
      </c>
      <c r="CG115" s="947"/>
      <c r="CH115" s="947"/>
      <c r="CI115" s="947"/>
      <c r="CJ115" s="947"/>
      <c r="CK115" s="977"/>
      <c r="CL115" s="978"/>
      <c r="CM115" s="981" t="s">
        <v>446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120</v>
      </c>
      <c r="DH115" s="991"/>
      <c r="DI115" s="991"/>
      <c r="DJ115" s="991"/>
      <c r="DK115" s="992"/>
      <c r="DL115" s="993" t="s">
        <v>431</v>
      </c>
      <c r="DM115" s="991"/>
      <c r="DN115" s="991"/>
      <c r="DO115" s="991"/>
      <c r="DP115" s="992"/>
      <c r="DQ115" s="993" t="s">
        <v>431</v>
      </c>
      <c r="DR115" s="991"/>
      <c r="DS115" s="991"/>
      <c r="DT115" s="991"/>
      <c r="DU115" s="992"/>
      <c r="DV115" s="994" t="s">
        <v>431</v>
      </c>
      <c r="DW115" s="995"/>
      <c r="DX115" s="995"/>
      <c r="DY115" s="995"/>
      <c r="DZ115" s="996"/>
    </row>
    <row r="116" spans="1:130" s="226" customFormat="1" ht="26.25" customHeight="1">
      <c r="A116" s="988"/>
      <c r="B116" s="989"/>
      <c r="C116" s="997" t="s">
        <v>447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429</v>
      </c>
      <c r="AB116" s="991"/>
      <c r="AC116" s="991"/>
      <c r="AD116" s="991"/>
      <c r="AE116" s="992"/>
      <c r="AF116" s="993" t="s">
        <v>120</v>
      </c>
      <c r="AG116" s="991"/>
      <c r="AH116" s="991"/>
      <c r="AI116" s="991"/>
      <c r="AJ116" s="992"/>
      <c r="AK116" s="993" t="s">
        <v>431</v>
      </c>
      <c r="AL116" s="991"/>
      <c r="AM116" s="991"/>
      <c r="AN116" s="991"/>
      <c r="AO116" s="992"/>
      <c r="AP116" s="994" t="s">
        <v>120</v>
      </c>
      <c r="AQ116" s="995"/>
      <c r="AR116" s="995"/>
      <c r="AS116" s="995"/>
      <c r="AT116" s="996"/>
      <c r="AU116" s="932"/>
      <c r="AV116" s="933"/>
      <c r="AW116" s="933"/>
      <c r="AX116" s="933"/>
      <c r="AY116" s="933"/>
      <c r="AZ116" s="999" t="s">
        <v>448</v>
      </c>
      <c r="BA116" s="1000"/>
      <c r="BB116" s="1000"/>
      <c r="BC116" s="1000"/>
      <c r="BD116" s="1000"/>
      <c r="BE116" s="1000"/>
      <c r="BF116" s="1000"/>
      <c r="BG116" s="1000"/>
      <c r="BH116" s="1000"/>
      <c r="BI116" s="1000"/>
      <c r="BJ116" s="1000"/>
      <c r="BK116" s="1000"/>
      <c r="BL116" s="1000"/>
      <c r="BM116" s="1000"/>
      <c r="BN116" s="1000"/>
      <c r="BO116" s="1000"/>
      <c r="BP116" s="1001"/>
      <c r="BQ116" s="951" t="s">
        <v>429</v>
      </c>
      <c r="BR116" s="952"/>
      <c r="BS116" s="952"/>
      <c r="BT116" s="952"/>
      <c r="BU116" s="952"/>
      <c r="BV116" s="952" t="s">
        <v>429</v>
      </c>
      <c r="BW116" s="952"/>
      <c r="BX116" s="952"/>
      <c r="BY116" s="952"/>
      <c r="BZ116" s="952"/>
      <c r="CA116" s="952" t="s">
        <v>431</v>
      </c>
      <c r="CB116" s="952"/>
      <c r="CC116" s="952"/>
      <c r="CD116" s="952"/>
      <c r="CE116" s="952"/>
      <c r="CF116" s="946" t="s">
        <v>120</v>
      </c>
      <c r="CG116" s="947"/>
      <c r="CH116" s="947"/>
      <c r="CI116" s="947"/>
      <c r="CJ116" s="947"/>
      <c r="CK116" s="977"/>
      <c r="CL116" s="978"/>
      <c r="CM116" s="948" t="s">
        <v>449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5588</v>
      </c>
      <c r="DH116" s="991"/>
      <c r="DI116" s="991"/>
      <c r="DJ116" s="991"/>
      <c r="DK116" s="992"/>
      <c r="DL116" s="993">
        <v>4997</v>
      </c>
      <c r="DM116" s="991"/>
      <c r="DN116" s="991"/>
      <c r="DO116" s="991"/>
      <c r="DP116" s="992"/>
      <c r="DQ116" s="993">
        <v>4273</v>
      </c>
      <c r="DR116" s="991"/>
      <c r="DS116" s="991"/>
      <c r="DT116" s="991"/>
      <c r="DU116" s="992"/>
      <c r="DV116" s="994">
        <v>0.2</v>
      </c>
      <c r="DW116" s="995"/>
      <c r="DX116" s="995"/>
      <c r="DY116" s="995"/>
      <c r="DZ116" s="996"/>
    </row>
    <row r="117" spans="1:130" s="226" customFormat="1" ht="26.25" customHeight="1">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450</v>
      </c>
      <c r="Z117" s="918"/>
      <c r="AA117" s="1008">
        <v>294320</v>
      </c>
      <c r="AB117" s="1009"/>
      <c r="AC117" s="1009"/>
      <c r="AD117" s="1009"/>
      <c r="AE117" s="1010"/>
      <c r="AF117" s="1011">
        <v>318005</v>
      </c>
      <c r="AG117" s="1009"/>
      <c r="AH117" s="1009"/>
      <c r="AI117" s="1009"/>
      <c r="AJ117" s="1010"/>
      <c r="AK117" s="1011">
        <v>350638</v>
      </c>
      <c r="AL117" s="1009"/>
      <c r="AM117" s="1009"/>
      <c r="AN117" s="1009"/>
      <c r="AO117" s="1010"/>
      <c r="AP117" s="1012"/>
      <c r="AQ117" s="1013"/>
      <c r="AR117" s="1013"/>
      <c r="AS117" s="1013"/>
      <c r="AT117" s="1014"/>
      <c r="AU117" s="932"/>
      <c r="AV117" s="933"/>
      <c r="AW117" s="933"/>
      <c r="AX117" s="933"/>
      <c r="AY117" s="933"/>
      <c r="AZ117" s="999" t="s">
        <v>451</v>
      </c>
      <c r="BA117" s="1000"/>
      <c r="BB117" s="1000"/>
      <c r="BC117" s="1000"/>
      <c r="BD117" s="1000"/>
      <c r="BE117" s="1000"/>
      <c r="BF117" s="1000"/>
      <c r="BG117" s="1000"/>
      <c r="BH117" s="1000"/>
      <c r="BI117" s="1000"/>
      <c r="BJ117" s="1000"/>
      <c r="BK117" s="1000"/>
      <c r="BL117" s="1000"/>
      <c r="BM117" s="1000"/>
      <c r="BN117" s="1000"/>
      <c r="BO117" s="1000"/>
      <c r="BP117" s="1001"/>
      <c r="BQ117" s="951" t="s">
        <v>120</v>
      </c>
      <c r="BR117" s="952"/>
      <c r="BS117" s="952"/>
      <c r="BT117" s="952"/>
      <c r="BU117" s="952"/>
      <c r="BV117" s="952" t="s">
        <v>120</v>
      </c>
      <c r="BW117" s="952"/>
      <c r="BX117" s="952"/>
      <c r="BY117" s="952"/>
      <c r="BZ117" s="952"/>
      <c r="CA117" s="952" t="s">
        <v>120</v>
      </c>
      <c r="CB117" s="952"/>
      <c r="CC117" s="952"/>
      <c r="CD117" s="952"/>
      <c r="CE117" s="952"/>
      <c r="CF117" s="946" t="s">
        <v>120</v>
      </c>
      <c r="CG117" s="947"/>
      <c r="CH117" s="947"/>
      <c r="CI117" s="947"/>
      <c r="CJ117" s="947"/>
      <c r="CK117" s="977"/>
      <c r="CL117" s="978"/>
      <c r="CM117" s="948" t="s">
        <v>452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120</v>
      </c>
      <c r="DH117" s="991"/>
      <c r="DI117" s="991"/>
      <c r="DJ117" s="991"/>
      <c r="DK117" s="992"/>
      <c r="DL117" s="993" t="s">
        <v>120</v>
      </c>
      <c r="DM117" s="991"/>
      <c r="DN117" s="991"/>
      <c r="DO117" s="991"/>
      <c r="DP117" s="992"/>
      <c r="DQ117" s="993" t="s">
        <v>120</v>
      </c>
      <c r="DR117" s="991"/>
      <c r="DS117" s="991"/>
      <c r="DT117" s="991"/>
      <c r="DU117" s="992"/>
      <c r="DV117" s="994" t="s">
        <v>120</v>
      </c>
      <c r="DW117" s="995"/>
      <c r="DX117" s="995"/>
      <c r="DY117" s="995"/>
      <c r="DZ117" s="996"/>
    </row>
    <row r="118" spans="1:130" s="226" customFormat="1" ht="26.25" customHeight="1">
      <c r="A118" s="936" t="s">
        <v>424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422</v>
      </c>
      <c r="AB118" s="917"/>
      <c r="AC118" s="917"/>
      <c r="AD118" s="917"/>
      <c r="AE118" s="918"/>
      <c r="AF118" s="916" t="s">
        <v>301</v>
      </c>
      <c r="AG118" s="917"/>
      <c r="AH118" s="917"/>
      <c r="AI118" s="917"/>
      <c r="AJ118" s="918"/>
      <c r="AK118" s="916" t="s">
        <v>300</v>
      </c>
      <c r="AL118" s="917"/>
      <c r="AM118" s="917"/>
      <c r="AN118" s="917"/>
      <c r="AO118" s="918"/>
      <c r="AP118" s="1003" t="s">
        <v>423</v>
      </c>
      <c r="AQ118" s="1004"/>
      <c r="AR118" s="1004"/>
      <c r="AS118" s="1004"/>
      <c r="AT118" s="1005"/>
      <c r="AU118" s="932"/>
      <c r="AV118" s="933"/>
      <c r="AW118" s="933"/>
      <c r="AX118" s="933"/>
      <c r="AY118" s="933"/>
      <c r="AZ118" s="1006" t="s">
        <v>453</v>
      </c>
      <c r="BA118" s="997"/>
      <c r="BB118" s="997"/>
      <c r="BC118" s="997"/>
      <c r="BD118" s="997"/>
      <c r="BE118" s="997"/>
      <c r="BF118" s="997"/>
      <c r="BG118" s="997"/>
      <c r="BH118" s="997"/>
      <c r="BI118" s="997"/>
      <c r="BJ118" s="997"/>
      <c r="BK118" s="997"/>
      <c r="BL118" s="997"/>
      <c r="BM118" s="997"/>
      <c r="BN118" s="997"/>
      <c r="BO118" s="997"/>
      <c r="BP118" s="998"/>
      <c r="BQ118" s="1029" t="s">
        <v>120</v>
      </c>
      <c r="BR118" s="1030"/>
      <c r="BS118" s="1030"/>
      <c r="BT118" s="1030"/>
      <c r="BU118" s="1030"/>
      <c r="BV118" s="1030" t="s">
        <v>120</v>
      </c>
      <c r="BW118" s="1030"/>
      <c r="BX118" s="1030"/>
      <c r="BY118" s="1030"/>
      <c r="BZ118" s="1030"/>
      <c r="CA118" s="1030" t="s">
        <v>120</v>
      </c>
      <c r="CB118" s="1030"/>
      <c r="CC118" s="1030"/>
      <c r="CD118" s="1030"/>
      <c r="CE118" s="1030"/>
      <c r="CF118" s="946" t="s">
        <v>120</v>
      </c>
      <c r="CG118" s="947"/>
      <c r="CH118" s="947"/>
      <c r="CI118" s="947"/>
      <c r="CJ118" s="947"/>
      <c r="CK118" s="977"/>
      <c r="CL118" s="978"/>
      <c r="CM118" s="948" t="s">
        <v>454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120</v>
      </c>
      <c r="DH118" s="991"/>
      <c r="DI118" s="991"/>
      <c r="DJ118" s="991"/>
      <c r="DK118" s="992"/>
      <c r="DL118" s="993" t="s">
        <v>120</v>
      </c>
      <c r="DM118" s="991"/>
      <c r="DN118" s="991"/>
      <c r="DO118" s="991"/>
      <c r="DP118" s="992"/>
      <c r="DQ118" s="993" t="s">
        <v>120</v>
      </c>
      <c r="DR118" s="991"/>
      <c r="DS118" s="991"/>
      <c r="DT118" s="991"/>
      <c r="DU118" s="992"/>
      <c r="DV118" s="994" t="s">
        <v>120</v>
      </c>
      <c r="DW118" s="995"/>
      <c r="DX118" s="995"/>
      <c r="DY118" s="995"/>
      <c r="DZ118" s="996"/>
    </row>
    <row r="119" spans="1:130" s="226" customFormat="1" ht="26.25" customHeight="1">
      <c r="A119" s="1090" t="s">
        <v>427</v>
      </c>
      <c r="B119" s="976"/>
      <c r="C119" s="955" t="s">
        <v>428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120</v>
      </c>
      <c r="AB119" s="924"/>
      <c r="AC119" s="924"/>
      <c r="AD119" s="924"/>
      <c r="AE119" s="925"/>
      <c r="AF119" s="926" t="s">
        <v>120</v>
      </c>
      <c r="AG119" s="924"/>
      <c r="AH119" s="924"/>
      <c r="AI119" s="924"/>
      <c r="AJ119" s="925"/>
      <c r="AK119" s="926" t="s">
        <v>120</v>
      </c>
      <c r="AL119" s="924"/>
      <c r="AM119" s="924"/>
      <c r="AN119" s="924"/>
      <c r="AO119" s="925"/>
      <c r="AP119" s="927" t="s">
        <v>120</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455</v>
      </c>
      <c r="BP119" s="1038"/>
      <c r="BQ119" s="1029">
        <v>6326098</v>
      </c>
      <c r="BR119" s="1030"/>
      <c r="BS119" s="1030"/>
      <c r="BT119" s="1030"/>
      <c r="BU119" s="1030"/>
      <c r="BV119" s="1030">
        <v>6387612</v>
      </c>
      <c r="BW119" s="1030"/>
      <c r="BX119" s="1030"/>
      <c r="BY119" s="1030"/>
      <c r="BZ119" s="1030"/>
      <c r="CA119" s="1030">
        <v>6243360</v>
      </c>
      <c r="CB119" s="1030"/>
      <c r="CC119" s="1030"/>
      <c r="CD119" s="1030"/>
      <c r="CE119" s="1030"/>
      <c r="CF119" s="1031"/>
      <c r="CG119" s="1032"/>
      <c r="CH119" s="1032"/>
      <c r="CI119" s="1032"/>
      <c r="CJ119" s="1033"/>
      <c r="CK119" s="979"/>
      <c r="CL119" s="980"/>
      <c r="CM119" s="1034" t="s">
        <v>456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120</v>
      </c>
      <c r="DH119" s="1016"/>
      <c r="DI119" s="1016"/>
      <c r="DJ119" s="1016"/>
      <c r="DK119" s="1017"/>
      <c r="DL119" s="1015" t="s">
        <v>120</v>
      </c>
      <c r="DM119" s="1016"/>
      <c r="DN119" s="1016"/>
      <c r="DO119" s="1016"/>
      <c r="DP119" s="1017"/>
      <c r="DQ119" s="1015" t="s">
        <v>120</v>
      </c>
      <c r="DR119" s="1016"/>
      <c r="DS119" s="1016"/>
      <c r="DT119" s="1016"/>
      <c r="DU119" s="1017"/>
      <c r="DV119" s="1018" t="s">
        <v>120</v>
      </c>
      <c r="DW119" s="1019"/>
      <c r="DX119" s="1019"/>
      <c r="DY119" s="1019"/>
      <c r="DZ119" s="1020"/>
    </row>
    <row r="120" spans="1:130" s="226" customFormat="1" ht="26.25" customHeight="1">
      <c r="A120" s="1091"/>
      <c r="B120" s="978"/>
      <c r="C120" s="948" t="s">
        <v>433</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120</v>
      </c>
      <c r="AB120" s="991"/>
      <c r="AC120" s="991"/>
      <c r="AD120" s="991"/>
      <c r="AE120" s="992"/>
      <c r="AF120" s="993" t="s">
        <v>120</v>
      </c>
      <c r="AG120" s="991"/>
      <c r="AH120" s="991"/>
      <c r="AI120" s="991"/>
      <c r="AJ120" s="992"/>
      <c r="AK120" s="993" t="s">
        <v>120</v>
      </c>
      <c r="AL120" s="991"/>
      <c r="AM120" s="991"/>
      <c r="AN120" s="991"/>
      <c r="AO120" s="992"/>
      <c r="AP120" s="994" t="s">
        <v>120</v>
      </c>
      <c r="AQ120" s="995"/>
      <c r="AR120" s="995"/>
      <c r="AS120" s="995"/>
      <c r="AT120" s="996"/>
      <c r="AU120" s="1021" t="s">
        <v>457</v>
      </c>
      <c r="AV120" s="1022"/>
      <c r="AW120" s="1022"/>
      <c r="AX120" s="1022"/>
      <c r="AY120" s="1023"/>
      <c r="AZ120" s="972" t="s">
        <v>458</v>
      </c>
      <c r="BA120" s="921"/>
      <c r="BB120" s="921"/>
      <c r="BC120" s="921"/>
      <c r="BD120" s="921"/>
      <c r="BE120" s="921"/>
      <c r="BF120" s="921"/>
      <c r="BG120" s="921"/>
      <c r="BH120" s="921"/>
      <c r="BI120" s="921"/>
      <c r="BJ120" s="921"/>
      <c r="BK120" s="921"/>
      <c r="BL120" s="921"/>
      <c r="BM120" s="921"/>
      <c r="BN120" s="921"/>
      <c r="BO120" s="921"/>
      <c r="BP120" s="922"/>
      <c r="BQ120" s="958">
        <v>2552194</v>
      </c>
      <c r="BR120" s="959"/>
      <c r="BS120" s="959"/>
      <c r="BT120" s="959"/>
      <c r="BU120" s="959"/>
      <c r="BV120" s="959">
        <v>3117846</v>
      </c>
      <c r="BW120" s="959"/>
      <c r="BX120" s="959"/>
      <c r="BY120" s="959"/>
      <c r="BZ120" s="959"/>
      <c r="CA120" s="959">
        <v>3703009</v>
      </c>
      <c r="CB120" s="959"/>
      <c r="CC120" s="959"/>
      <c r="CD120" s="959"/>
      <c r="CE120" s="959"/>
      <c r="CF120" s="973">
        <v>174.8</v>
      </c>
      <c r="CG120" s="974"/>
      <c r="CH120" s="974"/>
      <c r="CI120" s="974"/>
      <c r="CJ120" s="974"/>
      <c r="CK120" s="1039" t="s">
        <v>459</v>
      </c>
      <c r="CL120" s="1040"/>
      <c r="CM120" s="1040"/>
      <c r="CN120" s="1040"/>
      <c r="CO120" s="1041"/>
      <c r="CP120" s="1047" t="s">
        <v>403</v>
      </c>
      <c r="CQ120" s="1048"/>
      <c r="CR120" s="1048"/>
      <c r="CS120" s="1048"/>
      <c r="CT120" s="1048"/>
      <c r="CU120" s="1048"/>
      <c r="CV120" s="1048"/>
      <c r="CW120" s="1048"/>
      <c r="CX120" s="1048"/>
      <c r="CY120" s="1048"/>
      <c r="CZ120" s="1048"/>
      <c r="DA120" s="1048"/>
      <c r="DB120" s="1048"/>
      <c r="DC120" s="1048"/>
      <c r="DD120" s="1048"/>
      <c r="DE120" s="1048"/>
      <c r="DF120" s="1049"/>
      <c r="DG120" s="958">
        <v>222075</v>
      </c>
      <c r="DH120" s="959"/>
      <c r="DI120" s="959"/>
      <c r="DJ120" s="959"/>
      <c r="DK120" s="959"/>
      <c r="DL120" s="959">
        <v>227141</v>
      </c>
      <c r="DM120" s="959"/>
      <c r="DN120" s="959"/>
      <c r="DO120" s="959"/>
      <c r="DP120" s="959"/>
      <c r="DQ120" s="959">
        <v>213283</v>
      </c>
      <c r="DR120" s="959"/>
      <c r="DS120" s="959"/>
      <c r="DT120" s="959"/>
      <c r="DU120" s="959"/>
      <c r="DV120" s="960">
        <v>10.1</v>
      </c>
      <c r="DW120" s="960"/>
      <c r="DX120" s="960"/>
      <c r="DY120" s="960"/>
      <c r="DZ120" s="961"/>
    </row>
    <row r="121" spans="1:130" s="226" customFormat="1" ht="26.25" customHeight="1">
      <c r="A121" s="1091"/>
      <c r="B121" s="978"/>
      <c r="C121" s="999" t="s">
        <v>460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120</v>
      </c>
      <c r="AB121" s="991"/>
      <c r="AC121" s="991"/>
      <c r="AD121" s="991"/>
      <c r="AE121" s="992"/>
      <c r="AF121" s="993" t="s">
        <v>120</v>
      </c>
      <c r="AG121" s="991"/>
      <c r="AH121" s="991"/>
      <c r="AI121" s="991"/>
      <c r="AJ121" s="992"/>
      <c r="AK121" s="993" t="s">
        <v>120</v>
      </c>
      <c r="AL121" s="991"/>
      <c r="AM121" s="991"/>
      <c r="AN121" s="991"/>
      <c r="AO121" s="992"/>
      <c r="AP121" s="994" t="s">
        <v>120</v>
      </c>
      <c r="AQ121" s="995"/>
      <c r="AR121" s="995"/>
      <c r="AS121" s="995"/>
      <c r="AT121" s="996"/>
      <c r="AU121" s="1024"/>
      <c r="AV121" s="1025"/>
      <c r="AW121" s="1025"/>
      <c r="AX121" s="1025"/>
      <c r="AY121" s="1026"/>
      <c r="AZ121" s="981" t="s">
        <v>461</v>
      </c>
      <c r="BA121" s="982"/>
      <c r="BB121" s="982"/>
      <c r="BC121" s="982"/>
      <c r="BD121" s="982"/>
      <c r="BE121" s="982"/>
      <c r="BF121" s="982"/>
      <c r="BG121" s="982"/>
      <c r="BH121" s="982"/>
      <c r="BI121" s="982"/>
      <c r="BJ121" s="982"/>
      <c r="BK121" s="982"/>
      <c r="BL121" s="982"/>
      <c r="BM121" s="982"/>
      <c r="BN121" s="982"/>
      <c r="BO121" s="982"/>
      <c r="BP121" s="983"/>
      <c r="BQ121" s="951">
        <v>462668</v>
      </c>
      <c r="BR121" s="952"/>
      <c r="BS121" s="952"/>
      <c r="BT121" s="952"/>
      <c r="BU121" s="952"/>
      <c r="BV121" s="952">
        <v>425086</v>
      </c>
      <c r="BW121" s="952"/>
      <c r="BX121" s="952"/>
      <c r="BY121" s="952"/>
      <c r="BZ121" s="952"/>
      <c r="CA121" s="952">
        <v>354306</v>
      </c>
      <c r="CB121" s="952"/>
      <c r="CC121" s="952"/>
      <c r="CD121" s="952"/>
      <c r="CE121" s="952"/>
      <c r="CF121" s="946">
        <v>16.7</v>
      </c>
      <c r="CG121" s="947"/>
      <c r="CH121" s="947"/>
      <c r="CI121" s="947"/>
      <c r="CJ121" s="947"/>
      <c r="CK121" s="1042"/>
      <c r="CL121" s="1043"/>
      <c r="CM121" s="1043"/>
      <c r="CN121" s="1043"/>
      <c r="CO121" s="1044"/>
      <c r="CP121" s="1052" t="s">
        <v>400</v>
      </c>
      <c r="CQ121" s="1053"/>
      <c r="CR121" s="1053"/>
      <c r="CS121" s="1053"/>
      <c r="CT121" s="1053"/>
      <c r="CU121" s="1053"/>
      <c r="CV121" s="1053"/>
      <c r="CW121" s="1053"/>
      <c r="CX121" s="1053"/>
      <c r="CY121" s="1053"/>
      <c r="CZ121" s="1053"/>
      <c r="DA121" s="1053"/>
      <c r="DB121" s="1053"/>
      <c r="DC121" s="1053"/>
      <c r="DD121" s="1053"/>
      <c r="DE121" s="1053"/>
      <c r="DF121" s="1054"/>
      <c r="DG121" s="951" t="s">
        <v>120</v>
      </c>
      <c r="DH121" s="952"/>
      <c r="DI121" s="952"/>
      <c r="DJ121" s="952"/>
      <c r="DK121" s="952"/>
      <c r="DL121" s="952" t="s">
        <v>120</v>
      </c>
      <c r="DM121" s="952"/>
      <c r="DN121" s="952"/>
      <c r="DO121" s="952"/>
      <c r="DP121" s="952"/>
      <c r="DQ121" s="952" t="s">
        <v>120</v>
      </c>
      <c r="DR121" s="952"/>
      <c r="DS121" s="952"/>
      <c r="DT121" s="952"/>
      <c r="DU121" s="952"/>
      <c r="DV121" s="953" t="s">
        <v>120</v>
      </c>
      <c r="DW121" s="953"/>
      <c r="DX121" s="953"/>
      <c r="DY121" s="953"/>
      <c r="DZ121" s="954"/>
    </row>
    <row r="122" spans="1:130" s="226" customFormat="1" ht="26.25" customHeight="1">
      <c r="A122" s="1091"/>
      <c r="B122" s="978"/>
      <c r="C122" s="948" t="s">
        <v>443</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120</v>
      </c>
      <c r="AB122" s="991"/>
      <c r="AC122" s="991"/>
      <c r="AD122" s="991"/>
      <c r="AE122" s="992"/>
      <c r="AF122" s="993" t="s">
        <v>120</v>
      </c>
      <c r="AG122" s="991"/>
      <c r="AH122" s="991"/>
      <c r="AI122" s="991"/>
      <c r="AJ122" s="992"/>
      <c r="AK122" s="993" t="s">
        <v>120</v>
      </c>
      <c r="AL122" s="991"/>
      <c r="AM122" s="991"/>
      <c r="AN122" s="991"/>
      <c r="AO122" s="992"/>
      <c r="AP122" s="994" t="s">
        <v>120</v>
      </c>
      <c r="AQ122" s="995"/>
      <c r="AR122" s="995"/>
      <c r="AS122" s="995"/>
      <c r="AT122" s="996"/>
      <c r="AU122" s="1024"/>
      <c r="AV122" s="1025"/>
      <c r="AW122" s="1025"/>
      <c r="AX122" s="1025"/>
      <c r="AY122" s="1026"/>
      <c r="AZ122" s="1006" t="s">
        <v>462</v>
      </c>
      <c r="BA122" s="997"/>
      <c r="BB122" s="997"/>
      <c r="BC122" s="997"/>
      <c r="BD122" s="997"/>
      <c r="BE122" s="997"/>
      <c r="BF122" s="997"/>
      <c r="BG122" s="997"/>
      <c r="BH122" s="997"/>
      <c r="BI122" s="997"/>
      <c r="BJ122" s="997"/>
      <c r="BK122" s="997"/>
      <c r="BL122" s="997"/>
      <c r="BM122" s="997"/>
      <c r="BN122" s="997"/>
      <c r="BO122" s="997"/>
      <c r="BP122" s="998"/>
      <c r="BQ122" s="1029">
        <v>3149350</v>
      </c>
      <c r="BR122" s="1030"/>
      <c r="BS122" s="1030"/>
      <c r="BT122" s="1030"/>
      <c r="BU122" s="1030"/>
      <c r="BV122" s="1030">
        <v>3330979</v>
      </c>
      <c r="BW122" s="1030"/>
      <c r="BX122" s="1030"/>
      <c r="BY122" s="1030"/>
      <c r="BZ122" s="1030"/>
      <c r="CA122" s="1030">
        <v>3314152</v>
      </c>
      <c r="CB122" s="1030"/>
      <c r="CC122" s="1030"/>
      <c r="CD122" s="1030"/>
      <c r="CE122" s="1030"/>
      <c r="CF122" s="1050">
        <v>156.4</v>
      </c>
      <c r="CG122" s="1051"/>
      <c r="CH122" s="1051"/>
      <c r="CI122" s="1051"/>
      <c r="CJ122" s="1051"/>
      <c r="CK122" s="1042"/>
      <c r="CL122" s="1043"/>
      <c r="CM122" s="1043"/>
      <c r="CN122" s="1043"/>
      <c r="CO122" s="1044"/>
      <c r="CP122" s="1052" t="s">
        <v>396</v>
      </c>
      <c r="CQ122" s="1053"/>
      <c r="CR122" s="1053"/>
      <c r="CS122" s="1053"/>
      <c r="CT122" s="1053"/>
      <c r="CU122" s="1053"/>
      <c r="CV122" s="1053"/>
      <c r="CW122" s="1053"/>
      <c r="CX122" s="1053"/>
      <c r="CY122" s="1053"/>
      <c r="CZ122" s="1053"/>
      <c r="DA122" s="1053"/>
      <c r="DB122" s="1053"/>
      <c r="DC122" s="1053"/>
      <c r="DD122" s="1053"/>
      <c r="DE122" s="1053"/>
      <c r="DF122" s="1054"/>
      <c r="DG122" s="951" t="s">
        <v>120</v>
      </c>
      <c r="DH122" s="952"/>
      <c r="DI122" s="952"/>
      <c r="DJ122" s="952"/>
      <c r="DK122" s="952"/>
      <c r="DL122" s="952" t="s">
        <v>120</v>
      </c>
      <c r="DM122" s="952"/>
      <c r="DN122" s="952"/>
      <c r="DO122" s="952"/>
      <c r="DP122" s="952"/>
      <c r="DQ122" s="952" t="s">
        <v>120</v>
      </c>
      <c r="DR122" s="952"/>
      <c r="DS122" s="952"/>
      <c r="DT122" s="952"/>
      <c r="DU122" s="952"/>
      <c r="DV122" s="953" t="s">
        <v>120</v>
      </c>
      <c r="DW122" s="953"/>
      <c r="DX122" s="953"/>
      <c r="DY122" s="953"/>
      <c r="DZ122" s="954"/>
    </row>
    <row r="123" spans="1:130" s="226" customFormat="1" ht="26.25" customHeight="1">
      <c r="A123" s="1091"/>
      <c r="B123" s="978"/>
      <c r="C123" s="948" t="s">
        <v>449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598</v>
      </c>
      <c r="AB123" s="991"/>
      <c r="AC123" s="991"/>
      <c r="AD123" s="991"/>
      <c r="AE123" s="992"/>
      <c r="AF123" s="993">
        <v>591</v>
      </c>
      <c r="AG123" s="991"/>
      <c r="AH123" s="991"/>
      <c r="AI123" s="991"/>
      <c r="AJ123" s="992"/>
      <c r="AK123" s="993">
        <v>586</v>
      </c>
      <c r="AL123" s="991"/>
      <c r="AM123" s="991"/>
      <c r="AN123" s="991"/>
      <c r="AO123" s="992"/>
      <c r="AP123" s="994">
        <v>0</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463</v>
      </c>
      <c r="BP123" s="1038"/>
      <c r="BQ123" s="1097">
        <v>6164212</v>
      </c>
      <c r="BR123" s="1098"/>
      <c r="BS123" s="1098"/>
      <c r="BT123" s="1098"/>
      <c r="BU123" s="1098"/>
      <c r="BV123" s="1098">
        <v>6873911</v>
      </c>
      <c r="BW123" s="1098"/>
      <c r="BX123" s="1098"/>
      <c r="BY123" s="1098"/>
      <c r="BZ123" s="1098"/>
      <c r="CA123" s="1098">
        <v>7371467</v>
      </c>
      <c r="CB123" s="1098"/>
      <c r="CC123" s="1098"/>
      <c r="CD123" s="1098"/>
      <c r="CE123" s="1098"/>
      <c r="CF123" s="1031"/>
      <c r="CG123" s="1032"/>
      <c r="CH123" s="1032"/>
      <c r="CI123" s="1032"/>
      <c r="CJ123" s="1033"/>
      <c r="CK123" s="1042"/>
      <c r="CL123" s="1043"/>
      <c r="CM123" s="1043"/>
      <c r="CN123" s="1043"/>
      <c r="CO123" s="1044"/>
      <c r="CP123" s="1052" t="s">
        <v>397</v>
      </c>
      <c r="CQ123" s="1053"/>
      <c r="CR123" s="1053"/>
      <c r="CS123" s="1053"/>
      <c r="CT123" s="1053"/>
      <c r="CU123" s="1053"/>
      <c r="CV123" s="1053"/>
      <c r="CW123" s="1053"/>
      <c r="CX123" s="1053"/>
      <c r="CY123" s="1053"/>
      <c r="CZ123" s="1053"/>
      <c r="DA123" s="1053"/>
      <c r="DB123" s="1053"/>
      <c r="DC123" s="1053"/>
      <c r="DD123" s="1053"/>
      <c r="DE123" s="1053"/>
      <c r="DF123" s="1054"/>
      <c r="DG123" s="990" t="s">
        <v>120</v>
      </c>
      <c r="DH123" s="991"/>
      <c r="DI123" s="991"/>
      <c r="DJ123" s="991"/>
      <c r="DK123" s="992"/>
      <c r="DL123" s="993" t="s">
        <v>120</v>
      </c>
      <c r="DM123" s="991"/>
      <c r="DN123" s="991"/>
      <c r="DO123" s="991"/>
      <c r="DP123" s="992"/>
      <c r="DQ123" s="993" t="s">
        <v>120</v>
      </c>
      <c r="DR123" s="991"/>
      <c r="DS123" s="991"/>
      <c r="DT123" s="991"/>
      <c r="DU123" s="992"/>
      <c r="DV123" s="994" t="s">
        <v>120</v>
      </c>
      <c r="DW123" s="995"/>
      <c r="DX123" s="995"/>
      <c r="DY123" s="995"/>
      <c r="DZ123" s="996"/>
    </row>
    <row r="124" spans="1:130" s="226" customFormat="1" ht="26.25" customHeight="1" thickBot="1">
      <c r="A124" s="1091"/>
      <c r="B124" s="978"/>
      <c r="C124" s="948" t="s">
        <v>452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120</v>
      </c>
      <c r="AB124" s="991"/>
      <c r="AC124" s="991"/>
      <c r="AD124" s="991"/>
      <c r="AE124" s="992"/>
      <c r="AF124" s="993" t="s">
        <v>120</v>
      </c>
      <c r="AG124" s="991"/>
      <c r="AH124" s="991"/>
      <c r="AI124" s="991"/>
      <c r="AJ124" s="992"/>
      <c r="AK124" s="993" t="s">
        <v>120</v>
      </c>
      <c r="AL124" s="991"/>
      <c r="AM124" s="991"/>
      <c r="AN124" s="991"/>
      <c r="AO124" s="992"/>
      <c r="AP124" s="994" t="s">
        <v>120</v>
      </c>
      <c r="AQ124" s="995"/>
      <c r="AR124" s="995"/>
      <c r="AS124" s="995"/>
      <c r="AT124" s="996"/>
      <c r="AU124" s="1093" t="s">
        <v>464</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7.5</v>
      </c>
      <c r="BR124" s="1060"/>
      <c r="BS124" s="1060"/>
      <c r="BT124" s="1060"/>
      <c r="BU124" s="1060"/>
      <c r="BV124" s="1060" t="s">
        <v>120</v>
      </c>
      <c r="BW124" s="1060"/>
      <c r="BX124" s="1060"/>
      <c r="BY124" s="1060"/>
      <c r="BZ124" s="1060"/>
      <c r="CA124" s="1060" t="s">
        <v>120</v>
      </c>
      <c r="CB124" s="1060"/>
      <c r="CC124" s="1060"/>
      <c r="CD124" s="1060"/>
      <c r="CE124" s="1060"/>
      <c r="CF124" s="1061"/>
      <c r="CG124" s="1062"/>
      <c r="CH124" s="1062"/>
      <c r="CI124" s="1062"/>
      <c r="CJ124" s="1063"/>
      <c r="CK124" s="1045"/>
      <c r="CL124" s="1045"/>
      <c r="CM124" s="1045"/>
      <c r="CN124" s="1045"/>
      <c r="CO124" s="1046"/>
      <c r="CP124" s="1052" t="s">
        <v>465</v>
      </c>
      <c r="CQ124" s="1053"/>
      <c r="CR124" s="1053"/>
      <c r="CS124" s="1053"/>
      <c r="CT124" s="1053"/>
      <c r="CU124" s="1053"/>
      <c r="CV124" s="1053"/>
      <c r="CW124" s="1053"/>
      <c r="CX124" s="1053"/>
      <c r="CY124" s="1053"/>
      <c r="CZ124" s="1053"/>
      <c r="DA124" s="1053"/>
      <c r="DB124" s="1053"/>
      <c r="DC124" s="1053"/>
      <c r="DD124" s="1053"/>
      <c r="DE124" s="1053"/>
      <c r="DF124" s="1054"/>
      <c r="DG124" s="1037" t="s">
        <v>120</v>
      </c>
      <c r="DH124" s="1016"/>
      <c r="DI124" s="1016"/>
      <c r="DJ124" s="1016"/>
      <c r="DK124" s="1017"/>
      <c r="DL124" s="1015" t="s">
        <v>120</v>
      </c>
      <c r="DM124" s="1016"/>
      <c r="DN124" s="1016"/>
      <c r="DO124" s="1016"/>
      <c r="DP124" s="1017"/>
      <c r="DQ124" s="1015" t="s">
        <v>120</v>
      </c>
      <c r="DR124" s="1016"/>
      <c r="DS124" s="1016"/>
      <c r="DT124" s="1016"/>
      <c r="DU124" s="1017"/>
      <c r="DV124" s="1018" t="s">
        <v>120</v>
      </c>
      <c r="DW124" s="1019"/>
      <c r="DX124" s="1019"/>
      <c r="DY124" s="1019"/>
      <c r="DZ124" s="1020"/>
    </row>
    <row r="125" spans="1:130" s="226" customFormat="1" ht="26.25" customHeight="1">
      <c r="A125" s="1091"/>
      <c r="B125" s="978"/>
      <c r="C125" s="948" t="s">
        <v>454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120</v>
      </c>
      <c r="AB125" s="991"/>
      <c r="AC125" s="991"/>
      <c r="AD125" s="991"/>
      <c r="AE125" s="992"/>
      <c r="AF125" s="993" t="s">
        <v>120</v>
      </c>
      <c r="AG125" s="991"/>
      <c r="AH125" s="991"/>
      <c r="AI125" s="991"/>
      <c r="AJ125" s="992"/>
      <c r="AK125" s="993" t="s">
        <v>120</v>
      </c>
      <c r="AL125" s="991"/>
      <c r="AM125" s="991"/>
      <c r="AN125" s="991"/>
      <c r="AO125" s="992"/>
      <c r="AP125" s="994" t="s">
        <v>120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466</v>
      </c>
      <c r="CL125" s="1040"/>
      <c r="CM125" s="1040"/>
      <c r="CN125" s="1040"/>
      <c r="CO125" s="1041"/>
      <c r="CP125" s="972" t="s">
        <v>467</v>
      </c>
      <c r="CQ125" s="921"/>
      <c r="CR125" s="921"/>
      <c r="CS125" s="921"/>
      <c r="CT125" s="921"/>
      <c r="CU125" s="921"/>
      <c r="CV125" s="921"/>
      <c r="CW125" s="921"/>
      <c r="CX125" s="921"/>
      <c r="CY125" s="921"/>
      <c r="CZ125" s="921"/>
      <c r="DA125" s="921"/>
      <c r="DB125" s="921"/>
      <c r="DC125" s="921"/>
      <c r="DD125" s="921"/>
      <c r="DE125" s="921"/>
      <c r="DF125" s="922"/>
      <c r="DG125" s="958" t="s">
        <v>120</v>
      </c>
      <c r="DH125" s="959"/>
      <c r="DI125" s="959"/>
      <c r="DJ125" s="959"/>
      <c r="DK125" s="959"/>
      <c r="DL125" s="959" t="s">
        <v>120</v>
      </c>
      <c r="DM125" s="959"/>
      <c r="DN125" s="959"/>
      <c r="DO125" s="959"/>
      <c r="DP125" s="959"/>
      <c r="DQ125" s="959" t="s">
        <v>120</v>
      </c>
      <c r="DR125" s="959"/>
      <c r="DS125" s="959"/>
      <c r="DT125" s="959"/>
      <c r="DU125" s="959"/>
      <c r="DV125" s="960" t="s">
        <v>120</v>
      </c>
      <c r="DW125" s="960"/>
      <c r="DX125" s="960"/>
      <c r="DY125" s="960"/>
      <c r="DZ125" s="961"/>
    </row>
    <row r="126" spans="1:130" s="226" customFormat="1" ht="26.25" customHeight="1" thickBot="1">
      <c r="A126" s="1091"/>
      <c r="B126" s="978"/>
      <c r="C126" s="948" t="s">
        <v>456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120</v>
      </c>
      <c r="AB126" s="991"/>
      <c r="AC126" s="991"/>
      <c r="AD126" s="991"/>
      <c r="AE126" s="992"/>
      <c r="AF126" s="993" t="s">
        <v>120</v>
      </c>
      <c r="AG126" s="991"/>
      <c r="AH126" s="991"/>
      <c r="AI126" s="991"/>
      <c r="AJ126" s="992"/>
      <c r="AK126" s="993" t="s">
        <v>120</v>
      </c>
      <c r="AL126" s="991"/>
      <c r="AM126" s="991"/>
      <c r="AN126" s="991"/>
      <c r="AO126" s="992"/>
      <c r="AP126" s="994" t="s">
        <v>120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468</v>
      </c>
      <c r="CQ126" s="982"/>
      <c r="CR126" s="982"/>
      <c r="CS126" s="982"/>
      <c r="CT126" s="982"/>
      <c r="CU126" s="982"/>
      <c r="CV126" s="982"/>
      <c r="CW126" s="982"/>
      <c r="CX126" s="982"/>
      <c r="CY126" s="982"/>
      <c r="CZ126" s="982"/>
      <c r="DA126" s="982"/>
      <c r="DB126" s="982"/>
      <c r="DC126" s="982"/>
      <c r="DD126" s="982"/>
      <c r="DE126" s="982"/>
      <c r="DF126" s="983"/>
      <c r="DG126" s="951" t="s">
        <v>120</v>
      </c>
      <c r="DH126" s="952"/>
      <c r="DI126" s="952"/>
      <c r="DJ126" s="952"/>
      <c r="DK126" s="952"/>
      <c r="DL126" s="952" t="s">
        <v>120</v>
      </c>
      <c r="DM126" s="952"/>
      <c r="DN126" s="952"/>
      <c r="DO126" s="952"/>
      <c r="DP126" s="952"/>
      <c r="DQ126" s="952" t="s">
        <v>120</v>
      </c>
      <c r="DR126" s="952"/>
      <c r="DS126" s="952"/>
      <c r="DT126" s="952"/>
      <c r="DU126" s="952"/>
      <c r="DV126" s="953" t="s">
        <v>120</v>
      </c>
      <c r="DW126" s="953"/>
      <c r="DX126" s="953"/>
      <c r="DY126" s="953"/>
      <c r="DZ126" s="954"/>
    </row>
    <row r="127" spans="1:130" s="226" customFormat="1" ht="26.25" customHeight="1">
      <c r="A127" s="1092"/>
      <c r="B127" s="980"/>
      <c r="C127" s="1034" t="s">
        <v>469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120</v>
      </c>
      <c r="AB127" s="991"/>
      <c r="AC127" s="991"/>
      <c r="AD127" s="991"/>
      <c r="AE127" s="992"/>
      <c r="AF127" s="993" t="s">
        <v>120</v>
      </c>
      <c r="AG127" s="991"/>
      <c r="AH127" s="991"/>
      <c r="AI127" s="991"/>
      <c r="AJ127" s="992"/>
      <c r="AK127" s="993" t="s">
        <v>120</v>
      </c>
      <c r="AL127" s="991"/>
      <c r="AM127" s="991"/>
      <c r="AN127" s="991"/>
      <c r="AO127" s="992"/>
      <c r="AP127" s="994" t="s">
        <v>120</v>
      </c>
      <c r="AQ127" s="995"/>
      <c r="AR127" s="995"/>
      <c r="AS127" s="995"/>
      <c r="AT127" s="996"/>
      <c r="AU127" s="262"/>
      <c r="AV127" s="262"/>
      <c r="AW127" s="262"/>
      <c r="AX127" s="1064" t="s">
        <v>470</v>
      </c>
      <c r="AY127" s="1065"/>
      <c r="AZ127" s="1065"/>
      <c r="BA127" s="1065"/>
      <c r="BB127" s="1065"/>
      <c r="BC127" s="1065"/>
      <c r="BD127" s="1065"/>
      <c r="BE127" s="1066"/>
      <c r="BF127" s="1067" t="s">
        <v>471</v>
      </c>
      <c r="BG127" s="1065"/>
      <c r="BH127" s="1065"/>
      <c r="BI127" s="1065"/>
      <c r="BJ127" s="1065"/>
      <c r="BK127" s="1065"/>
      <c r="BL127" s="1066"/>
      <c r="BM127" s="1067" t="s">
        <v>472</v>
      </c>
      <c r="BN127" s="1065"/>
      <c r="BO127" s="1065"/>
      <c r="BP127" s="1065"/>
      <c r="BQ127" s="1065"/>
      <c r="BR127" s="1065"/>
      <c r="BS127" s="1066"/>
      <c r="BT127" s="1067" t="s">
        <v>473</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474</v>
      </c>
      <c r="CQ127" s="982"/>
      <c r="CR127" s="982"/>
      <c r="CS127" s="982"/>
      <c r="CT127" s="982"/>
      <c r="CU127" s="982"/>
      <c r="CV127" s="982"/>
      <c r="CW127" s="982"/>
      <c r="CX127" s="982"/>
      <c r="CY127" s="982"/>
      <c r="CZ127" s="982"/>
      <c r="DA127" s="982"/>
      <c r="DB127" s="982"/>
      <c r="DC127" s="982"/>
      <c r="DD127" s="982"/>
      <c r="DE127" s="982"/>
      <c r="DF127" s="983"/>
      <c r="DG127" s="951" t="s">
        <v>120</v>
      </c>
      <c r="DH127" s="952"/>
      <c r="DI127" s="952"/>
      <c r="DJ127" s="952"/>
      <c r="DK127" s="952"/>
      <c r="DL127" s="952" t="s">
        <v>120</v>
      </c>
      <c r="DM127" s="952"/>
      <c r="DN127" s="952"/>
      <c r="DO127" s="952"/>
      <c r="DP127" s="952"/>
      <c r="DQ127" s="952" t="s">
        <v>120</v>
      </c>
      <c r="DR127" s="952"/>
      <c r="DS127" s="952"/>
      <c r="DT127" s="952"/>
      <c r="DU127" s="952"/>
      <c r="DV127" s="953" t="s">
        <v>120</v>
      </c>
      <c r="DW127" s="953"/>
      <c r="DX127" s="953"/>
      <c r="DY127" s="953"/>
      <c r="DZ127" s="954"/>
    </row>
    <row r="128" spans="1:130" s="226" customFormat="1" ht="26.25" customHeight="1" thickBot="1">
      <c r="A128" s="1075" t="s">
        <v>475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476</v>
      </c>
      <c r="X128" s="1077"/>
      <c r="Y128" s="1077"/>
      <c r="Z128" s="1078"/>
      <c r="AA128" s="1079">
        <v>41839</v>
      </c>
      <c r="AB128" s="1080"/>
      <c r="AC128" s="1080"/>
      <c r="AD128" s="1080"/>
      <c r="AE128" s="1081"/>
      <c r="AF128" s="1082">
        <v>40833</v>
      </c>
      <c r="AG128" s="1080"/>
      <c r="AH128" s="1080"/>
      <c r="AI128" s="1080"/>
      <c r="AJ128" s="1081"/>
      <c r="AK128" s="1082">
        <v>27670</v>
      </c>
      <c r="AL128" s="1080"/>
      <c r="AM128" s="1080"/>
      <c r="AN128" s="1080"/>
      <c r="AO128" s="1081"/>
      <c r="AP128" s="1083"/>
      <c r="AQ128" s="1084"/>
      <c r="AR128" s="1084"/>
      <c r="AS128" s="1084"/>
      <c r="AT128" s="1085"/>
      <c r="AU128" s="262"/>
      <c r="AV128" s="262"/>
      <c r="AW128" s="262"/>
      <c r="AX128" s="920" t="s">
        <v>477</v>
      </c>
      <c r="AY128" s="921"/>
      <c r="AZ128" s="921"/>
      <c r="BA128" s="921"/>
      <c r="BB128" s="921"/>
      <c r="BC128" s="921"/>
      <c r="BD128" s="921"/>
      <c r="BE128" s="922"/>
      <c r="BF128" s="1086" t="s">
        <v>120</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478</v>
      </c>
      <c r="CQ128" s="1069"/>
      <c r="CR128" s="1069"/>
      <c r="CS128" s="1069"/>
      <c r="CT128" s="1069"/>
      <c r="CU128" s="1069"/>
      <c r="CV128" s="1069"/>
      <c r="CW128" s="1069"/>
      <c r="CX128" s="1069"/>
      <c r="CY128" s="1069"/>
      <c r="CZ128" s="1069"/>
      <c r="DA128" s="1069"/>
      <c r="DB128" s="1069"/>
      <c r="DC128" s="1069"/>
      <c r="DD128" s="1069"/>
      <c r="DE128" s="1069"/>
      <c r="DF128" s="1070"/>
      <c r="DG128" s="1071">
        <v>4481</v>
      </c>
      <c r="DH128" s="1072"/>
      <c r="DI128" s="1072"/>
      <c r="DJ128" s="1072"/>
      <c r="DK128" s="1072"/>
      <c r="DL128" s="1072">
        <v>5399</v>
      </c>
      <c r="DM128" s="1072"/>
      <c r="DN128" s="1072"/>
      <c r="DO128" s="1072"/>
      <c r="DP128" s="1072"/>
      <c r="DQ128" s="1072" t="s">
        <v>120</v>
      </c>
      <c r="DR128" s="1072"/>
      <c r="DS128" s="1072"/>
      <c r="DT128" s="1072"/>
      <c r="DU128" s="1072"/>
      <c r="DV128" s="1073" t="s">
        <v>120</v>
      </c>
      <c r="DW128" s="1073"/>
      <c r="DX128" s="1073"/>
      <c r="DY128" s="1073"/>
      <c r="DZ128" s="1074"/>
    </row>
    <row r="129" spans="1:131" s="226" customFormat="1" ht="26.25" customHeight="1">
      <c r="A129" s="962" t="s">
        <v>99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479</v>
      </c>
      <c r="X129" s="1106"/>
      <c r="Y129" s="1106"/>
      <c r="Z129" s="1107"/>
      <c r="AA129" s="990">
        <v>2375973</v>
      </c>
      <c r="AB129" s="991"/>
      <c r="AC129" s="991"/>
      <c r="AD129" s="991"/>
      <c r="AE129" s="992"/>
      <c r="AF129" s="993">
        <v>2374287</v>
      </c>
      <c r="AG129" s="991"/>
      <c r="AH129" s="991"/>
      <c r="AI129" s="991"/>
      <c r="AJ129" s="992"/>
      <c r="AK129" s="993">
        <v>2353593</v>
      </c>
      <c r="AL129" s="991"/>
      <c r="AM129" s="991"/>
      <c r="AN129" s="991"/>
      <c r="AO129" s="992"/>
      <c r="AP129" s="1108"/>
      <c r="AQ129" s="1109"/>
      <c r="AR129" s="1109"/>
      <c r="AS129" s="1109"/>
      <c r="AT129" s="1110"/>
      <c r="AU129" s="264"/>
      <c r="AV129" s="264"/>
      <c r="AW129" s="264"/>
      <c r="AX129" s="1099" t="s">
        <v>480</v>
      </c>
      <c r="AY129" s="982"/>
      <c r="AZ129" s="982"/>
      <c r="BA129" s="982"/>
      <c r="BB129" s="982"/>
      <c r="BC129" s="982"/>
      <c r="BD129" s="982"/>
      <c r="BE129" s="983"/>
      <c r="BF129" s="1100" t="s">
        <v>120</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482</v>
      </c>
      <c r="X130" s="1106"/>
      <c r="Y130" s="1106"/>
      <c r="Z130" s="1107"/>
      <c r="AA130" s="990">
        <v>231915</v>
      </c>
      <c r="AB130" s="991"/>
      <c r="AC130" s="991"/>
      <c r="AD130" s="991"/>
      <c r="AE130" s="992"/>
      <c r="AF130" s="993">
        <v>233094</v>
      </c>
      <c r="AG130" s="991"/>
      <c r="AH130" s="991"/>
      <c r="AI130" s="991"/>
      <c r="AJ130" s="992"/>
      <c r="AK130" s="993">
        <v>234922</v>
      </c>
      <c r="AL130" s="991"/>
      <c r="AM130" s="991"/>
      <c r="AN130" s="991"/>
      <c r="AO130" s="992"/>
      <c r="AP130" s="1108"/>
      <c r="AQ130" s="1109"/>
      <c r="AR130" s="1109"/>
      <c r="AS130" s="1109"/>
      <c r="AT130" s="1110"/>
      <c r="AU130" s="264"/>
      <c r="AV130" s="264"/>
      <c r="AW130" s="264"/>
      <c r="AX130" s="1099" t="s">
        <v>483</v>
      </c>
      <c r="AY130" s="982"/>
      <c r="AZ130" s="982"/>
      <c r="BA130" s="982"/>
      <c r="BB130" s="982"/>
      <c r="BC130" s="982"/>
      <c r="BD130" s="982"/>
      <c r="BE130" s="983"/>
      <c r="BF130" s="1136">
        <v>2.2999999999999998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484</v>
      </c>
      <c r="X131" s="1144"/>
      <c r="Y131" s="1144"/>
      <c r="Z131" s="1145"/>
      <c r="AA131" s="1037">
        <v>2144058</v>
      </c>
      <c r="AB131" s="1016"/>
      <c r="AC131" s="1016"/>
      <c r="AD131" s="1016"/>
      <c r="AE131" s="1017"/>
      <c r="AF131" s="1015">
        <v>2141193</v>
      </c>
      <c r="AG131" s="1016"/>
      <c r="AH131" s="1016"/>
      <c r="AI131" s="1016"/>
      <c r="AJ131" s="1017"/>
      <c r="AK131" s="1015">
        <v>2118671</v>
      </c>
      <c r="AL131" s="1016"/>
      <c r="AM131" s="1016"/>
      <c r="AN131" s="1016"/>
      <c r="AO131" s="1017"/>
      <c r="AP131" s="1146"/>
      <c r="AQ131" s="1147"/>
      <c r="AR131" s="1147"/>
      <c r="AS131" s="1147"/>
      <c r="AT131" s="1148"/>
      <c r="AU131" s="264"/>
      <c r="AV131" s="264"/>
      <c r="AW131" s="264"/>
      <c r="AX131" s="1118" t="s">
        <v>485</v>
      </c>
      <c r="AY131" s="1069"/>
      <c r="AZ131" s="1069"/>
      <c r="BA131" s="1069"/>
      <c r="BB131" s="1069"/>
      <c r="BC131" s="1069"/>
      <c r="BD131" s="1069"/>
      <c r="BE131" s="1070"/>
      <c r="BF131" s="1119" t="s">
        <v>120</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487</v>
      </c>
      <c r="W132" s="1129"/>
      <c r="X132" s="1129"/>
      <c r="Y132" s="1129"/>
      <c r="Z132" s="1130"/>
      <c r="AA132" s="1131">
        <v>0.95920912599999997</v>
      </c>
      <c r="AB132" s="1132"/>
      <c r="AC132" s="1132"/>
      <c r="AD132" s="1132"/>
      <c r="AE132" s="1133"/>
      <c r="AF132" s="1134">
        <v>2.0585720200000002</v>
      </c>
      <c r="AG132" s="1132"/>
      <c r="AH132" s="1132"/>
      <c r="AI132" s="1132"/>
      <c r="AJ132" s="1133"/>
      <c r="AK132" s="1134">
        <v>4.155718373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488</v>
      </c>
      <c r="W133" s="1112"/>
      <c r="X133" s="1112"/>
      <c r="Y133" s="1112"/>
      <c r="Z133" s="1113"/>
      <c r="AA133" s="1114">
        <v>4</v>
      </c>
      <c r="AB133" s="1115"/>
      <c r="AC133" s="1115"/>
      <c r="AD133" s="1115"/>
      <c r="AE133" s="1116"/>
      <c r="AF133" s="1114">
        <v>2.4</v>
      </c>
      <c r="AG133" s="1115"/>
      <c r="AH133" s="1115"/>
      <c r="AI133" s="1115"/>
      <c r="AJ133" s="1116"/>
      <c r="AK133" s="1114">
        <v>2.2999999999999998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toefwE16sB8gZL51A4ry6ZTRy23bs9c3S4zIGsT3m7OykYjxBV45rEVaM+aXF9841klIPnKRChF2dG/jGLk1Q==" saltValue="xsWTyaIlj3mPkha9TE0i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2" zoomScale="85" zoomScaleNormal="85" zoomScaleSheetLayoutView="85" workbookViewId="0">
      <selection activeCellId="1" sqref="A1 A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N4S71B65mlTo8DJ2DXoTNZPvrQnCYj1XRIXnZPkTxzmbps8dZARG5VNsN/+waLq8yve4t/nhTSPBrskXUb2ww==" saltValue="sZcgoBk9Y67nMynoiq7cw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election activeCellId="1" sqref="A1 A1"/>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IOWGl38pY+FggBTee/re5D92lL6q8iSQPbwAhNzapvYKkVt9cMXfC7UWMOEyj4bld6CKpy3qirZ1p+VmtfjdQ==" saltValue="Yhfc/eSCnVu4slJw5Yzq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workbookViewId="0">
      <selection activeCellId="1" sqref="A1 A1"/>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497</v>
      </c>
      <c r="AL9" s="1155"/>
      <c r="AM9" s="1155"/>
      <c r="AN9" s="1156"/>
      <c r="AO9" s="292">
        <v>810582</v>
      </c>
      <c r="AP9" s="292">
        <v>124743</v>
      </c>
      <c r="AQ9" s="293">
        <v>117391</v>
      </c>
      <c r="AR9" s="294">
        <v>6.3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498</v>
      </c>
      <c r="AL10" s="1155"/>
      <c r="AM10" s="1155"/>
      <c r="AN10" s="1156"/>
      <c r="AO10" s="295">
        <v>74895</v>
      </c>
      <c r="AP10" s="295">
        <v>11526</v>
      </c>
      <c r="AQ10" s="296">
        <v>11968</v>
      </c>
      <c r="AR10" s="297">
        <v>-3.7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499</v>
      </c>
      <c r="AL11" s="1155"/>
      <c r="AM11" s="1155"/>
      <c r="AN11" s="1156"/>
      <c r="AO11" s="295">
        <v>125124</v>
      </c>
      <c r="AP11" s="295">
        <v>19256</v>
      </c>
      <c r="AQ11" s="296">
        <v>18604</v>
      </c>
      <c r="AR11" s="297">
        <v>3.5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500</v>
      </c>
      <c r="AL12" s="1155"/>
      <c r="AM12" s="1155"/>
      <c r="AN12" s="1156"/>
      <c r="AO12" s="295">
        <v>4742</v>
      </c>
      <c r="AP12" s="295">
        <v>730</v>
      </c>
      <c r="AQ12" s="296">
        <v>928</v>
      </c>
      <c r="AR12" s="297">
        <v>-21.3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501</v>
      </c>
      <c r="AL13" s="1155"/>
      <c r="AM13" s="1155"/>
      <c r="AN13" s="1156"/>
      <c r="AO13" s="295" t="s">
        <v>502</v>
      </c>
      <c r="AP13" s="295" t="s">
        <v>502</v>
      </c>
      <c r="AQ13" s="296" t="s">
        <v>502</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503</v>
      </c>
      <c r="AL14" s="1155"/>
      <c r="AM14" s="1155"/>
      <c r="AN14" s="1156"/>
      <c r="AO14" s="295">
        <v>35681</v>
      </c>
      <c r="AP14" s="295">
        <v>5491</v>
      </c>
      <c r="AQ14" s="296">
        <v>5151</v>
      </c>
      <c r="AR14" s="297">
        <v>6.6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504</v>
      </c>
      <c r="AL15" s="1155"/>
      <c r="AM15" s="1155"/>
      <c r="AN15" s="1156"/>
      <c r="AO15" s="295">
        <v>18759</v>
      </c>
      <c r="AP15" s="295">
        <v>2887</v>
      </c>
      <c r="AQ15" s="296">
        <v>2680</v>
      </c>
      <c r="AR15" s="297">
        <v>7.7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505</v>
      </c>
      <c r="AL16" s="1158"/>
      <c r="AM16" s="1158"/>
      <c r="AN16" s="1159"/>
      <c r="AO16" s="295">
        <v>-76967</v>
      </c>
      <c r="AP16" s="295">
        <v>-11845</v>
      </c>
      <c r="AQ16" s="296">
        <v>-12014</v>
      </c>
      <c r="AR16" s="297">
        <v>-1.4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992816</v>
      </c>
      <c r="AP17" s="295">
        <v>152788</v>
      </c>
      <c r="AQ17" s="296">
        <v>144708</v>
      </c>
      <c r="AR17" s="297">
        <v>5.6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510</v>
      </c>
      <c r="AL21" s="1150"/>
      <c r="AM21" s="1150"/>
      <c r="AN21" s="1151"/>
      <c r="AO21" s="307">
        <v>14.77</v>
      </c>
      <c r="AP21" s="308">
        <v>13.77</v>
      </c>
      <c r="AQ21" s="309">
        <v>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511</v>
      </c>
      <c r="AL22" s="1150"/>
      <c r="AM22" s="1150"/>
      <c r="AN22" s="1151"/>
      <c r="AO22" s="312">
        <v>94.5</v>
      </c>
      <c r="AP22" s="313">
        <v>94.8</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516</v>
      </c>
      <c r="AL32" s="1166"/>
      <c r="AM32" s="1166"/>
      <c r="AN32" s="1167"/>
      <c r="AO32" s="322">
        <v>278748</v>
      </c>
      <c r="AP32" s="322">
        <v>42898</v>
      </c>
      <c r="AQ32" s="323">
        <v>73070</v>
      </c>
      <c r="AR32" s="324">
        <v>-41.3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517</v>
      </c>
      <c r="AL33" s="1166"/>
      <c r="AM33" s="1166"/>
      <c r="AN33" s="1167"/>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518</v>
      </c>
      <c r="AL34" s="1166"/>
      <c r="AM34" s="1166"/>
      <c r="AN34" s="1167"/>
      <c r="AO34" s="322" t="s">
        <v>502</v>
      </c>
      <c r="AP34" s="322" t="s">
        <v>502</v>
      </c>
      <c r="AQ34" s="323">
        <v>1</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519</v>
      </c>
      <c r="AL35" s="1166"/>
      <c r="AM35" s="1166"/>
      <c r="AN35" s="1167"/>
      <c r="AO35" s="322">
        <v>20009</v>
      </c>
      <c r="AP35" s="322">
        <v>3079</v>
      </c>
      <c r="AQ35" s="323">
        <v>19034</v>
      </c>
      <c r="AR35" s="324">
        <v>-83.8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520</v>
      </c>
      <c r="AL36" s="1166"/>
      <c r="AM36" s="1166"/>
      <c r="AN36" s="1167"/>
      <c r="AO36" s="322">
        <v>51295</v>
      </c>
      <c r="AP36" s="322">
        <v>7894</v>
      </c>
      <c r="AQ36" s="323">
        <v>5455</v>
      </c>
      <c r="AR36" s="324">
        <v>44.7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521</v>
      </c>
      <c r="AL37" s="1166"/>
      <c r="AM37" s="1166"/>
      <c r="AN37" s="1167"/>
      <c r="AO37" s="322">
        <v>586</v>
      </c>
      <c r="AP37" s="322">
        <v>90</v>
      </c>
      <c r="AQ37" s="323">
        <v>1361</v>
      </c>
      <c r="AR37" s="324">
        <v>-93.4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522</v>
      </c>
      <c r="AL38" s="1169"/>
      <c r="AM38" s="1169"/>
      <c r="AN38" s="1170"/>
      <c r="AO38" s="325" t="s">
        <v>502</v>
      </c>
      <c r="AP38" s="325" t="s">
        <v>502</v>
      </c>
      <c r="AQ38" s="326">
        <v>4</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523</v>
      </c>
      <c r="AL39" s="1169"/>
      <c r="AM39" s="1169"/>
      <c r="AN39" s="1170"/>
      <c r="AO39" s="322">
        <v>-27670</v>
      </c>
      <c r="AP39" s="322">
        <v>-4258</v>
      </c>
      <c r="AQ39" s="323">
        <v>-3538</v>
      </c>
      <c r="AR39" s="324">
        <v>20.399999999999999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524</v>
      </c>
      <c r="AL40" s="1166"/>
      <c r="AM40" s="1166"/>
      <c r="AN40" s="1167"/>
      <c r="AO40" s="322">
        <v>-234922</v>
      </c>
      <c r="AP40" s="322">
        <v>-36153</v>
      </c>
      <c r="AQ40" s="323">
        <v>-64803</v>
      </c>
      <c r="AR40" s="324">
        <v>-44.2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88046</v>
      </c>
      <c r="AP41" s="322">
        <v>13550</v>
      </c>
      <c r="AQ41" s="323">
        <v>30585</v>
      </c>
      <c r="AR41" s="324">
        <v>-55.7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492</v>
      </c>
      <c r="AN49" s="1162" t="s">
        <v>528</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568395</v>
      </c>
      <c r="AN51" s="344">
        <v>82400</v>
      </c>
      <c r="AO51" s="345">
        <v>-24.5</v>
      </c>
      <c r="AP51" s="346">
        <v>119674</v>
      </c>
      <c r="AQ51" s="347">
        <v>26.2</v>
      </c>
      <c r="AR51" s="348">
        <v>-50.7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206326</v>
      </c>
      <c r="AN52" s="352">
        <v>29911</v>
      </c>
      <c r="AO52" s="353">
        <v>-36.9</v>
      </c>
      <c r="AP52" s="354">
        <v>57803</v>
      </c>
      <c r="AQ52" s="355">
        <v>4.8</v>
      </c>
      <c r="AR52" s="356">
        <v>-41.7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729188</v>
      </c>
      <c r="AN53" s="344">
        <v>108867</v>
      </c>
      <c r="AO53" s="345">
        <v>32.1</v>
      </c>
      <c r="AP53" s="346">
        <v>119685</v>
      </c>
      <c r="AQ53" s="347">
        <v>0</v>
      </c>
      <c r="AR53" s="348">
        <v>32.1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305541</v>
      </c>
      <c r="AN54" s="352">
        <v>45617</v>
      </c>
      <c r="AO54" s="353">
        <v>52.5</v>
      </c>
      <c r="AP54" s="354">
        <v>68464</v>
      </c>
      <c r="AQ54" s="355">
        <v>18.399999999999999</v>
      </c>
      <c r="AR54" s="356">
        <v>34.1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884871</v>
      </c>
      <c r="AN55" s="344">
        <v>133264</v>
      </c>
      <c r="AO55" s="345">
        <v>22.4</v>
      </c>
      <c r="AP55" s="346">
        <v>109920</v>
      </c>
      <c r="AQ55" s="347">
        <v>-8.1999999999999993</v>
      </c>
      <c r="AR55" s="348">
        <v>30.6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489862</v>
      </c>
      <c r="AN56" s="352">
        <v>73774</v>
      </c>
      <c r="AO56" s="353">
        <v>61.7</v>
      </c>
      <c r="AP56" s="354">
        <v>62739</v>
      </c>
      <c r="AQ56" s="355">
        <v>-8.4</v>
      </c>
      <c r="AR56" s="356">
        <v>70.099999999999994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707904</v>
      </c>
      <c r="AN57" s="344">
        <v>107339</v>
      </c>
      <c r="AO57" s="345">
        <v>-19.5</v>
      </c>
      <c r="AP57" s="346">
        <v>119882</v>
      </c>
      <c r="AQ57" s="347">
        <v>9.1</v>
      </c>
      <c r="AR57" s="348">
        <v>-28.6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381459</v>
      </c>
      <c r="AN58" s="352">
        <v>57841</v>
      </c>
      <c r="AO58" s="353">
        <v>-21.6</v>
      </c>
      <c r="AP58" s="354">
        <v>66481</v>
      </c>
      <c r="AQ58" s="355">
        <v>6</v>
      </c>
      <c r="AR58" s="356">
        <v>-27.6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543476</v>
      </c>
      <c r="AN59" s="344">
        <v>83637</v>
      </c>
      <c r="AO59" s="345">
        <v>-22.1</v>
      </c>
      <c r="AP59" s="346">
        <v>116162</v>
      </c>
      <c r="AQ59" s="347">
        <v>-3.1</v>
      </c>
      <c r="AR59" s="348">
        <v>-19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445944</v>
      </c>
      <c r="AN60" s="352">
        <v>68628</v>
      </c>
      <c r="AO60" s="353">
        <v>18.600000000000001</v>
      </c>
      <c r="AP60" s="354">
        <v>61562</v>
      </c>
      <c r="AQ60" s="355">
        <v>-7.4</v>
      </c>
      <c r="AR60" s="356">
        <v>26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686767</v>
      </c>
      <c r="AN61" s="359">
        <v>103101</v>
      </c>
      <c r="AO61" s="360">
        <v>-2.2999999999999998</v>
      </c>
      <c r="AP61" s="361">
        <v>117065</v>
      </c>
      <c r="AQ61" s="362">
        <v>4.8</v>
      </c>
      <c r="AR61" s="348">
        <v>-7.1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365826</v>
      </c>
      <c r="AN62" s="352">
        <v>55154</v>
      </c>
      <c r="AO62" s="353">
        <v>14.9</v>
      </c>
      <c r="AP62" s="354">
        <v>63410</v>
      </c>
      <c r="AQ62" s="355">
        <v>2.7</v>
      </c>
      <c r="AR62" s="356">
        <v>12.2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RkxZx9IOgnVt7FXY9YeDIyBfHqhoJNARFOajVnsTihJ/5v9vSjMPbpyzNQkG6vOfJtXqAPWFWz+0lAVlUVsaA==" saltValue="SdVpi4+dVDSS/qEodquJ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5" zoomScale="85" zoomScaleNormal="85" zoomScaleSheetLayoutView="55" workbookViewId="0">
      <selection activeCellId="1" sqref="A1 A1"/>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UoqjjtXPjHb2tzD162aZal4+B7n/QF45uHvDyiwhxoqxbCJqFe7sXIluAKHS1wI3sw+qQW/PvUqh1Nf0OI/QQ==" saltValue="ZTu9OCe96b5lbCGQuYs4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35" zoomScale="85" zoomScaleNormal="85" zoomScaleSheetLayoutView="55" workbookViewId="0">
      <selection activeCellId="1" sqref="A1 A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gRR/PRPs/TvWVXqHNKSzfgZl49i7+a9Y5jwuHBtpAuSOmwjQgIZSffT6lMDZruK1YS2QKl+kXH8pgolBjPe5g==" saltValue="ivnjyAMEu3ZInbadKSV5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85" zoomScaleNormal="85" zoomScaleSheetLayoutView="100" workbookViewId="0">
      <selection activeCellId="1" sqref="A1 A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174" t="s">
        <v>3</v>
      </c>
      <c r="D47" s="1174"/>
      <c r="E47" s="1175"/>
      <c r="F47" s="11">
        <v>46.86</v>
      </c>
      <c r="G47" s="12">
        <v>47.33</v>
      </c>
      <c r="H47" s="12">
        <v>52.17</v>
      </c>
      <c r="I47" s="12">
        <v>59.14</v>
      </c>
      <c r="J47" s="13">
        <v>70.62</v>
      </c>
    </row>
    <row r="48" spans="2:10" ht="57.75" customHeight="1">
      <c r="B48" s="14"/>
      <c r="C48" s="1176" t="s">
        <v>4</v>
      </c>
      <c r="D48" s="1176"/>
      <c r="E48" s="1177"/>
      <c r="F48" s="15">
        <v>5.32</v>
      </c>
      <c r="G48" s="16">
        <v>8.32</v>
      </c>
      <c r="H48" s="16">
        <v>8.7100000000000009</v>
      </c>
      <c r="I48" s="16">
        <v>7.32</v>
      </c>
      <c r="J48" s="17">
        <v>8.09</v>
      </c>
    </row>
    <row r="49" spans="2:10" ht="57.75" customHeight="1" thickBot="1">
      <c r="B49" s="18"/>
      <c r="C49" s="1178" t="s">
        <v>5</v>
      </c>
      <c r="D49" s="1178"/>
      <c r="E49" s="1179"/>
      <c r="F49" s="19">
        <v>1.53</v>
      </c>
      <c r="G49" s="20">
        <v>0.93</v>
      </c>
      <c r="H49" s="20">
        <v>1.55</v>
      </c>
      <c r="I49" s="20" t="s">
        <v>549</v>
      </c>
      <c r="J49" s="21">
        <v>7</v>
      </c>
    </row>
    <row r="50" spans="2:10" ht="13.5" customHeight="1"/>
    <row r="51" spans="2:10" ht="13.5" hidden="1" customHeight="1"/>
    <row r="52" spans="2:10" ht="13.5" hidden="1" customHeight="1"/>
    <row r="53" spans="2:10" ht="13.5" hidden="1" customHeight="1"/>
  </sheetData>
  <sheetProtection algorithmName="SHA-512" hashValue="tJmLXmHm1seR6Hg5djc2llu9tlIspZmsp6lCJfOsZpLSu3U1Iw/uY5SeSSB2m/SkQ/lkmQtEceL0VhT3qbZQYg==" saltValue="9GqammAbnJhVpSj34m4Y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2019-03-07T07:22:10Z</cp:lastPrinted>
  <dcterms:created xsi:type="dcterms:W3CDTF">2019-02-14T01:59:14Z</dcterms:created>
  <dcterms:modified xsi:type="dcterms:W3CDTF">2019-03-19T01:19:32Z</dcterms:modified>
  <cp:category/>
</cp:coreProperties>
</file>