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ntrasv17\総務課\【財】 草 津 Ｆｉｎａｎｃｅ\【財】 山口貴行（神様）\【２】決算に関すること\【Ⅴ】財政状況資料集\R02決算数値\R4_3_17_修正\"/>
    </mc:Choice>
  </mc:AlternateContent>
  <xr:revisionPtr revIDLastSave="0" documentId="13_ncr:1_{5397DE0D-7E3D-4D70-8C1C-659196DCE588}" xr6:coauthVersionLast="36" xr6:coauthVersionMax="36" xr10:uidLastSave="{00000000-0000-0000-0000-000000000000}"/>
  <bookViews>
    <workbookView xWindow="972" yWindow="0" windowWidth="19200" windowHeight="6144" firstSheet="11"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BW35" i="10"/>
  <c r="C35" i="10"/>
  <c r="BW34" i="10"/>
  <c r="U34" i="10"/>
  <c r="U35" i="10" s="1"/>
  <c r="U36" i="10" s="1"/>
  <c r="C34" i="10"/>
  <c r="AM34" i="10" s="1"/>
  <c r="AM35" i="10" s="1"/>
  <c r="AM36" i="10" s="1"/>
  <c r="CO34" i="10" l="1"/>
  <c r="CO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<sst xmlns="http://schemas.openxmlformats.org/spreadsheetml/2006/main" count="1110" uniqueCount="609">
  <si>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</si>
  <si>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</si>
  <si>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</si>
  <si>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</si>
  <si>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</si>
  <si>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</si>
  <si>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</si>
  <si>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</si>
  <si>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</si>
  <si>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</si>
  <si>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</si>
  <si>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</si>
  <si>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</si>
  <si>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</si>
  <si>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</si>
  <si>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</si>
  <si>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</si>
  <si>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</si>
  <si>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</si>
  <si>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</si>
  <si>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</si>
  <si>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</si>
  <si>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</si>
  <si>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</si>
  <si>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</si>
  <si>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</si>
  <si>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</si>
  <si>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</si>
  <si>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</si>
  <si>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</si>
  <si>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</si>
  <si>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</si>
  <si>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</si>
  <si>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</si>
  <si>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</si>
  <si>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</si>
  <si>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</si>
  <si>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</si>
  <si>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</si>
  <si>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</si>
  <si>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</si>
  <si>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</si>
  <si>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</si>
  <si>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</si>
  <si>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</si>
  <si>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</si>
  <si>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</si>
  <si>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</si>
  <si>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</si>
  <si>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</si>
  <si>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</si>
  <si>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</si>
  <si>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</si>
  <si>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</si>
  <si>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</si>
  <si>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</si>
  <si>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</si>
  <si>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</si>
  <si>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</si>
  <si>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</si>
  <si>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</si>
  <si>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</si>
  <si>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</si>
  <si>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</si>
  <si>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</si>
  <si>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</si>
  <si>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</si>
  <si>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</si>
  <si>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</si>
  <si>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</si>
  <si>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</si>
  <si>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</si>
  <si>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</si>
  <si>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</si>
  <si>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</si>
  <si>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</si>
  <si>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</si>
  <si>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</si>
  <si>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</si>
  <si>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</si>
  <si>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</si>
  <si>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</si>
  <si>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</si>
  <si>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</si>
  <si>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</si>
  <si>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</si>
  <si>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</si>
  <si>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</si>
  <si>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</si>
  <si>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</si>
  <si>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</si>
  <si>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</si>
  <si>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</si>
  <si>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</si>
  <si>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</si>
  <si>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</si>
  <si>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</si>
  <si>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</si>
  <si>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</si>
  <si>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</si>
  <si>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</si>
  <si>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</si>
  <si>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</si>
  <si>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</si>
  <si>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</si>
  <si>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</si>
  <si>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</si>
  <si>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</si>
  <si>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</si>
  <si>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</si>
  <si>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</si>
  <si>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</si>
  <si>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</si>
  <si>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</si>
  <si>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</si>
  <si>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</si>
  <si>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</si>
  <si>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</si>
  <si>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</si>
  <si>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</si>
  <si>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</si>
  <si>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</si>
  <si>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</si>
  <si>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</si>
  <si>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</si>
  <si>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</si>
  <si>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</si>
  <si>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</si>
  <si>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</si>
  <si>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</si>
  <si>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</si>
  <si>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</si>
  <si>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</si>
  <si>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</si>
  <si>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</si>
  <si>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</si>
  <si>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</si>
  <si>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</si>
  <si>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</si>
  <si>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</si>
  <si>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</si>
  <si>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</si>
  <si>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</si>
  <si>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</si>
  <si>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</si>
  <si>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</si>
  <si>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</si>
  <si>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</si>
  <si>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</si>
  <si>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</si>
  <si>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</si>
  <si>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</si>
  <si>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</si>
  <si>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</si>
  <si>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</si>
  <si>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</si>
  <si>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</si>
  <si>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</si>
  <si>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</si>
  <si>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</si>
  <si>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</si>
  <si>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</si>
  <si>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</si>
  <si>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</si>
  <si>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</si>
  <si>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</si>
  <si>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</si>
  <si>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</si>
  <si>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</si>
  <si>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</si>
  <si>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</si>
  <si>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</si>
  <si>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</si>
  <si>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</si>
  <si>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</si>
  <si>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</si>
  <si>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</si>
  <si>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</si>
  <si>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</si>
  <si>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</si>
  <si>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</si>
  <si>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</si>
  <si>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</si>
  <si>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</si>
  <si>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</si>
  <si>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</si>
  <si>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</si>
  <si>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</si>
  <si>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</si>
  <si>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</si>
  <si>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</si>
  <si>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</si>
  <si>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</si>
  <si>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</si>
  <si>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</si>
  <si>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</si>
  <si>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</si>
  <si>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</si>
  <si>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</si>
  <si>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</si>
  <si>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</si>
  <si>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</si>
  <si>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</si>
  <si>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</si>
  <si>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</si>
  <si>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</si>
  <si>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</si>
  <si>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</si>
  <si>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</si>
  <si>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</si>
  <si>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</si>
  <si>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</si>
  <si>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</si>
  <si>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</si>
  <si>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</si>
  <si>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群馬県草津町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</si>
  <si>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</si>
  <si>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</si>
  <si>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</si>
  <si>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</si>
  <si>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</si>
  <si>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</si>
  <si>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</si>
  <si>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</si>
  <si>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</si>
  <si>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</si>
  <si>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</si>
  <si>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</si>
  <si>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</si>
  <si>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</si>
  <si>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</si>
  <si>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</si>
  <si>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</si>
  <si>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</si>
  <si>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</si>
  <si>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</si>
  <si>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</si>
  <si>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</si>
  <si>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</si>
  <si>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</si>
  <si>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</si>
  <si>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</si>
  <si>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</si>
  <si>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</si>
  <si>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</si>
  <si>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</si>
  <si>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</si>
  <si>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</si>
  <si>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</si>
  <si>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</si>
  <si>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</si>
  <si>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</si>
  <si>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</si>
  <si>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</si>
  <si>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</si>
  <si>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</si>
  <si>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</si>
  <si>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</si>
  <si>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</si>
  <si>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</si>
  <si>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</si>
  <si>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</si>
  <si>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</si>
  <si>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</si>
  <si>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</si>
  <si>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</si>
  <si>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</si>
  <si>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</si>
  <si>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</si>
  <si>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</si>
  <si>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</si>
  <si>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</si>
  <si>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</si>
  <si>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</si>
  <si>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</si>
  <si>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</si>
  <si>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</si>
  <si>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</si>
  <si>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</si>
  <si>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</si>
  <si>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</si>
  <si>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</si>
  <si>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</si>
  <si>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</si>
  <si>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</si>
  <si>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</si>
  <si>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</si>
  <si>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</si>
  <si>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</si>
  <si>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</si>
  <si>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</si>
  <si>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</si>
  <si>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</si>
  <si>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</si>
  <si>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</si>
  <si>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</si>
  <si>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</si>
  <si>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</si>
  <si>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</si>
  <si>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</si>
  <si>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</si>
  <si>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</si>
  <si>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</si>
  <si>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</si>
  <si>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</si>
  <si>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</si>
  <si>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</si>
  <si>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</si>
  <si>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</si>
  <si>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</si>
  <si>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</si>
  <si>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</si>
  <si>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</si>
  <si>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</si>
  <si>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</si>
  <si>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</si>
  <si>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</si>
  <si>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</si>
  <si>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</si>
  <si>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</si>
  <si>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</si>
  <si>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</si>
  <si>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</si>
  <si>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</si>
  <si>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</si>
  <si>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</si>
  <si>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</si>
  <si>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</si>
  <si>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</si>
  <si>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</si>
  <si>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</si>
  <si>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</si>
  <si>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</si>
  <si>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</si>
  <si>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</si>
  <si>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</si>
  <si>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</si>
  <si>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</si>
  <si>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</si>
  <si>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</si>
  <si>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</si>
  <si>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</si>
  <si>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</si>
  <si>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</si>
  <si>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</si>
  <si>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</si>
  <si>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</si>
  <si>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</si>
  <si>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</si>
  <si>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</si>
  <si>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</si>
  <si>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</si>
  <si>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</si>
  <si>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</si>
  <si>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</si>
  <si>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</si>
  <si>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</si>
  <si>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</si>
  <si>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</si>
  <si>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</si>
  <si>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</si>
  <si>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</si>
  <si>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</si>
  <si>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</si>
  <si>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</si>
  <si>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</si>
  <si>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</si>
  <si>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</si>
  <si>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</si>
  <si>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</si>
  <si>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</si>
  <si>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群馬県草津町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</si>
  <si>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</si>
  <si>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</si>
  <si>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</si>
  <si>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</si>
  <si>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</si>
  <si>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</si>
  <si>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</si>
  <si>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</si>
  <si>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</si>
  <si>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</si>
  <si>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</si>
  <si>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</si>
  <si>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</si>
  <si>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</si>
  <si>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</si>
  <si>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</si>
  <si>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</si>
  <si>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</si>
  <si>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</si>
  <si>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</si>
  <si>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</si>
  <si>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</si>
  <si>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</si>
  <si>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</si>
  <si>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</si>
  <si>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</si>
  <si>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</si>
  <si>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</si>
  <si>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</si>
  <si>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</si>
  <si>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</si>
  <si>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</si>
  <si>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</si>
  <si>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</si>
  <si>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</si>
  <si>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</si>
  <si>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</si>
  <si>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</si>
  <si>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</si>
  <si>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</si>
  <si>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法適用企業</t>
    <phoneticPr fontId="5"/>
  </si>
  <si>
    <t>千客万来事業会計</t>
    <phoneticPr fontId="5"/>
  </si>
  <si>
    <t>法適用企業</t>
    <phoneticPr fontId="5"/>
  </si>
  <si>
    <t>公共下水道事業特別会計</t>
    <phoneticPr fontId="5"/>
  </si>
  <si>
    <t>法非適用企業</t>
    <phoneticPr fontId="5"/>
  </si>
  <si>
    <t>前口簡易水道事業特別会計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</si>
  <si>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</si>
  <si>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</si>
  <si>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</si>
  <si>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</si>
  <si>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</si>
  <si>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</si>
  <si>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</si>
  <si>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</si>
  <si>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</si>
  <si>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</si>
  <si>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</si>
  <si>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</si>
  <si>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</si>
  <si>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</si>
  <si>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</si>
  <si>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</si>
  <si>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</si>
  <si>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</si>
  <si>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</si>
  <si>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</si>
  <si>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</si>
  <si>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</si>
  <si>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</si>
  <si>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</si>
  <si>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</si>
  <si>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</si>
  <si>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</si>
  <si>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</si>
  <si>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</si>
  <si>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</si>
  <si>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</si>
  <si>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</si>
  <si>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</si>
  <si>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</si>
  <si>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</si>
  <si>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</si>
  <si>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</si>
  <si>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</si>
  <si>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</si>
  <si>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</si>
  <si>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</si>
  <si>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</si>
  <si>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</si>
  <si>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</si>
  <si>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</si>
  <si>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</si>
  <si>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</si>
  <si>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</si>
  <si>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</si>
  <si>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</si>
  <si>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</si>
  <si>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</si>
  <si>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</si>
  <si>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</si>
  <si>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</si>
  <si>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</si>
  <si>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</si>
  <si>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</si>
  <si>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</si>
  <si>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</si>
  <si>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</si>
  <si>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</si>
  <si>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</si>
  <si>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</si>
  <si>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</si>
  <si>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</si>
  <si>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前口簡易水道事業特別会計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</si>
  <si>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</si>
  <si>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温泉温水供給事業会計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</si>
  <si>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</si>
  <si>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</si>
  <si>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</si>
  <si>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</si>
  <si>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</si>
  <si>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</si>
  <si>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</si>
  <si>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</si>
  <si>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</si>
  <si>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</si>
  <si>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</si>
  <si>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</si>
  <si>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</si>
  <si>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</si>
  <si>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</si>
  <si>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</si>
  <si>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</si>
  <si>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</si>
  <si>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</si>
  <si>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</si>
  <si>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</si>
  <si>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</si>
  <si>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</si>
  <si>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</si>
  <si>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</si>
  <si>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</si>
  <si>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</si>
  <si>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</si>
  <si>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</si>
  <si>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</si>
  <si>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</si>
  <si>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</si>
  <si>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</si>
  <si>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</si>
  <si>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</si>
  <si>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</si>
  <si>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</si>
  <si>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</si>
  <si>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</si>
  <si>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</si>
  <si>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</si>
  <si>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</si>
  <si>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</si>
  <si>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</si>
  <si>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</si>
  <si>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</si>
  <si>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</si>
  <si>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</si>
  <si>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</si>
  <si>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</si>
  <si>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</si>
  <si>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</si>
  <si>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</si>
  <si>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</si>
  <si>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</si>
  <si>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</si>
  <si>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</si>
  <si>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</si>
  <si>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</si>
  <si>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</si>
  <si>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</si>
  <si>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</si>
  <si>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</si>
  <si>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</si>
  <si>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</si>
  <si>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</si>
  <si>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</si>
  <si>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</si>
  <si>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</si>
  <si>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</si>
  <si>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</si>
  <si>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</si>
  <si>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</si>
  <si>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</si>
  <si>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</si>
  <si>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</si>
  <si>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</si>
  <si>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</si>
  <si>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</si>
  <si>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</si>
  <si>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</si>
  <si>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</si>
  <si>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</si>
  <si>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</si>
  <si>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</si>
  <si>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</si>
  <si>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</si>
  <si>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0.37</t>
  </si>
  <si>
    <t>▲ 2.20</t>
  </si>
  <si>
    <t>温泉温水供給事業会計</t>
  </si>
  <si>
    <t>千客万来事業会計</t>
  </si>
  <si>
    <t>水道事業会計</t>
  </si>
  <si>
    <t>一般会計</t>
  </si>
  <si>
    <t>公共下水道事業特別会計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</si>
  <si>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</si>
  <si>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</si>
  <si>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</si>
  <si>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</si>
  <si>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</si>
  <si>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</si>
  <si>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</si>
  <si>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</si>
  <si>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</si>
  <si>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</si>
  <si>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</si>
  <si>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草津観光公社</t>
    <rPh sb="0" eb="2">
      <t>クサツ</t>
    </rPh>
    <rPh sb="2" eb="4">
      <t>カンコウ</t>
    </rPh>
    <rPh sb="4" eb="6">
      <t>コウシャ</t>
    </rPh>
    <phoneticPr fontId="2"/>
  </si>
  <si>
    <t>-</t>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</si>
  <si>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</si>
  <si>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</si>
  <si>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</si>
  <si>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</si>
  <si>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</si>
  <si>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</si>
  <si>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</si>
  <si>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1">
      <t>ニシ</t>
    </rPh>
    <rPh sb="1" eb="3">
      <t>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</si>
  <si>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</si>
  <si>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草津よいとこ元気基金</t>
    <rPh sb="0" eb="2">
      <t>クサツ</t>
    </rPh>
    <rPh sb="6" eb="8">
      <t>ゲンキ</t>
    </rPh>
    <rPh sb="8" eb="10">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</si>
  <si>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</si>
  <si>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</si>
  <si>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スポーツ振興基金</t>
    <rPh sb="4" eb="6">
      <t>シンコウ</t>
    </rPh>
    <rPh sb="6" eb="8">
      <t>キキン</t>
    </rPh>
    <phoneticPr fontId="5"/>
  </si>
  <si>
    <t>小学校施設整備基金</t>
    <rPh sb="0" eb="3">
      <t>ショウガッコウ</t>
    </rPh>
    <rPh sb="3" eb="5">
      <t>シセツ</t>
    </rPh>
    <rPh sb="5" eb="7">
      <t>セイビ</t>
    </rPh>
    <rPh sb="7" eb="9">
      <t>キキン</t>
    </rPh>
    <phoneticPr fontId="5"/>
  </si>
  <si>
    <t>ザスパ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</si>
</sst>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BDB1-42CC-803B-0BA111D1BF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107339</c:v>
                </c:pt>
                <c:pt idx="1">
                  <c:v>83637</c:v>
                </c:pt>
                <c:pt idx="2">
                  <c:v>107377</c:v>
                </c:pt>
                <c:pt idx="3">
                  <c:v>101290</c:v>
                </c:pt>
                <c:pt idx="4">
                  <c:v>118728</c:v>
                </c:pt>
              </c:numCache>
            </c:numRef>
          </c:val>
          <c:smooth val="0"/>
          <c:extLst>
            <c:ext xmlns:c16="http://schemas.microsoft.com/office/drawing/2014/chart" uri="{C3380CC4-5D6E-409C-BE32-E72D297353CC}">
              <c16:uniqueId val="{00000001-BDB1-42CC-803B-0BA111D1BF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7.32</c:v>
                </c:pt>
                <c:pt idx="1">
                  <c:v>8.09</c:v>
                </c:pt>
                <c:pt idx="2">
                  <c:v>5.69</c:v>
                </c:pt>
                <c:pt idx="3">
                  <c:v>5.07</c:v>
                </c:pt>
                <c:pt idx="4">
                  <c:v>5.88</c:v>
                </c:pt>
              </c:numCache>
            </c:numRef>
          </c:val>
          <c:extLst>
            <c:ext xmlns:c16="http://schemas.microsoft.com/office/drawing/2014/chart" uri="{C3380CC4-5D6E-409C-BE32-E72D297353CC}">
              <c16:uniqueId val="{00000000-3C9A-42D1-A210-D4A9950493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59.14</c:v>
                </c:pt>
                <c:pt idx="1">
                  <c:v>70.62</c:v>
                </c:pt>
                <c:pt idx="2">
                  <c:v>74.790000000000006</c:v>
                </c:pt>
                <c:pt idx="3">
                  <c:v>79.78</c:v>
                </c:pt>
                <c:pt idx="4">
                  <c:v>81.650000000000006</c:v>
                </c:pt>
              </c:numCache>
            </c:numRef>
          </c:val>
          <c:extLst>
            <c:ext xmlns:c16="http://schemas.microsoft.com/office/drawing/2014/chart" uri="{C3380CC4-5D6E-409C-BE32-E72D297353CC}">
              <c16:uniqueId val="{00000001-3C9A-42D1-A210-D4A9950493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-0.37</c:v>
                </c:pt>
                <c:pt idx="1">
                  <c:v>7</c:v>
                </c:pt>
                <c:pt idx="2">
                  <c:v>-2.2000000000000002</c:v>
                </c:pt>
                <c:pt idx="3">
                  <c:v>1.97</c:v>
                </c:pt>
                <c:pt idx="4">
                  <c:v>4.17</c:v>
                </c:pt>
              </c:numCache>
            </c:numRef>
          </c:val>
          <c:smooth val="0"/>
          <c:extLst>
            <c:ext xmlns:c16="http://schemas.microsoft.com/office/drawing/2014/chart" uri="{C3380CC4-5D6E-409C-BE32-E72D297353CC}">
              <c16:uniqueId val="{00000002-3C9A-42D1-A210-D4A9950493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0.05</c:v>
                </c:pt>
                <c:pt idx="4">
                  <c:v>#N/A</c:v>
                </c:pt>
                <c:pt idx="5">
                  <c:v>0.01</c:v>
                </c:pt>
                <c:pt idx="6">
                  <c:v>#N/A</c:v>
                </c:pt>
                <c:pt idx="7">
                  <c:v>0.01</c:v>
                </c:pt>
                <c:pt idx="8">
                  <c:v>#N/A</c:v>
                </c:pt>
                <c:pt idx="9">
                  <c:v>0.03</c:v>
                </c:pt>
              </c:numCache>
            </c:numRef>
          </c:val>
          <c:extLst>
            <c:ext xmlns:c16="http://schemas.microsoft.com/office/drawing/2014/chart" uri="{C3380CC4-5D6E-409C-BE32-E72D297353CC}">
              <c16:uniqueId val="{00000000-32B6-481E-AEAA-2F14C25CEE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B6-481E-AEAA-2F14C25CEE9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0.19</c:v>
                </c:pt>
                <c:pt idx="4">
                  <c:v>#N/A</c:v>
                </c:pt>
                <c:pt idx="5">
                  <c:v>0.23</c:v>
                </c:pt>
                <c:pt idx="6">
                  <c:v>#N/A</c:v>
                </c:pt>
                <c:pt idx="7">
                  <c:v>0.24</c:v>
                </c:pt>
                <c:pt idx="8">
                  <c:v>#N/A</c:v>
                </c:pt>
                <c:pt idx="9">
                  <c:v>0.25</c:v>
                </c:pt>
              </c:numCache>
            </c:numRef>
          </c:val>
          <c:extLst>
            <c:ext xmlns:c16="http://schemas.microsoft.com/office/drawing/2014/chart" uri="{C3380CC4-5D6E-409C-BE32-E72D297353CC}">
              <c16:uniqueId val="{00000002-32B6-481E-AEAA-2F14C25CEE9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0.87</c:v>
                </c:pt>
                <c:pt idx="2">
                  <c:v>#N/A</c:v>
                </c:pt>
                <c:pt idx="3">
                  <c:v>0.95</c:v>
                </c:pt>
                <c:pt idx="4">
                  <c:v>#N/A</c:v>
                </c:pt>
                <c:pt idx="5">
                  <c:v>0.77</c:v>
                </c:pt>
                <c:pt idx="6">
                  <c:v>#N/A</c:v>
                </c:pt>
                <c:pt idx="7">
                  <c:v>0.62</c:v>
                </c:pt>
                <c:pt idx="8">
                  <c:v>#N/A</c:v>
                </c:pt>
                <c:pt idx="9">
                  <c:v>0.26</c:v>
                </c:pt>
              </c:numCache>
            </c:numRef>
          </c:val>
          <c:extLst>
            <c:ext xmlns:c16="http://schemas.microsoft.com/office/drawing/2014/chart" uri="{C3380CC4-5D6E-409C-BE32-E72D297353CC}">
              <c16:uniqueId val="{00000003-32B6-481E-AEAA-2F14C25CEE9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3.52</c:v>
                </c:pt>
                <c:pt idx="2">
                  <c:v>#N/A</c:v>
                </c:pt>
                <c:pt idx="3">
                  <c:v>3.73</c:v>
                </c:pt>
                <c:pt idx="4">
                  <c:v>#N/A</c:v>
                </c:pt>
                <c:pt idx="5">
                  <c:v>1.74</c:v>
                </c:pt>
                <c:pt idx="6">
                  <c:v>#N/A</c:v>
                </c:pt>
                <c:pt idx="7">
                  <c:v>1.2</c:v>
                </c:pt>
                <c:pt idx="8">
                  <c:v>#N/A</c:v>
                </c:pt>
                <c:pt idx="9">
                  <c:v>1.05</c:v>
                </c:pt>
              </c:numCache>
            </c:numRef>
          </c:val>
          <c:extLst>
            <c:ext xmlns:c16="http://schemas.microsoft.com/office/drawing/2014/chart" uri="{C3380CC4-5D6E-409C-BE32-E72D297353CC}">
              <c16:uniqueId val="{00000004-32B6-481E-AEAA-2F14C25CEE9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0.87</c:v>
                </c:pt>
                <c:pt idx="4">
                  <c:v>#N/A</c:v>
                </c:pt>
                <c:pt idx="5">
                  <c:v>1.54</c:v>
                </c:pt>
                <c:pt idx="6">
                  <c:v>#N/A</c:v>
                </c:pt>
                <c:pt idx="7">
                  <c:v>3.23</c:v>
                </c:pt>
                <c:pt idx="8">
                  <c:v>#N/A</c:v>
                </c:pt>
                <c:pt idx="9">
                  <c:v>3.8</c:v>
                </c:pt>
              </c:numCache>
            </c:numRef>
          </c:val>
          <c:extLst>
            <c:ext xmlns:c16="http://schemas.microsoft.com/office/drawing/2014/chart" uri="{C3380CC4-5D6E-409C-BE32-E72D297353CC}">
              <c16:uniqueId val="{00000005-32B6-481E-AEAA-2F14C25CEE9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7.36</c:v>
                </c:pt>
                <c:pt idx="2">
                  <c:v>#N/A</c:v>
                </c:pt>
                <c:pt idx="3">
                  <c:v>8.1300000000000008</c:v>
                </c:pt>
                <c:pt idx="4">
                  <c:v>#N/A</c:v>
                </c:pt>
                <c:pt idx="5">
                  <c:v>5.73</c:v>
                </c:pt>
                <c:pt idx="6">
                  <c:v>#N/A</c:v>
                </c:pt>
                <c:pt idx="7">
                  <c:v>5.12</c:v>
                </c:pt>
                <c:pt idx="8">
                  <c:v>#N/A</c:v>
                </c:pt>
                <c:pt idx="9">
                  <c:v>5.92</c:v>
                </c:pt>
              </c:numCache>
            </c:numRef>
          </c:val>
          <c:extLst>
            <c:ext xmlns:c16="http://schemas.microsoft.com/office/drawing/2014/chart" uri="{C3380CC4-5D6E-409C-BE32-E72D297353CC}">
              <c16:uniqueId val="{00000006-32B6-481E-AEAA-2F14C25CEE9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37.83</c:v>
                </c:pt>
                <c:pt idx="2">
                  <c:v>#N/A</c:v>
                </c:pt>
                <c:pt idx="3">
                  <c:v>39.369999999999997</c:v>
                </c:pt>
                <c:pt idx="4">
                  <c:v>#N/A</c:v>
                </c:pt>
                <c:pt idx="5">
                  <c:v>35.24</c:v>
                </c:pt>
                <c:pt idx="6">
                  <c:v>#N/A</c:v>
                </c:pt>
                <c:pt idx="7">
                  <c:v>35.56</c:v>
                </c:pt>
                <c:pt idx="8">
                  <c:v>#N/A</c:v>
                </c:pt>
                <c:pt idx="9">
                  <c:v>31.07</c:v>
                </c:pt>
              </c:numCache>
            </c:numRef>
          </c:val>
          <c:extLst>
            <c:ext xmlns:c16="http://schemas.microsoft.com/office/drawing/2014/chart" uri="{C3380CC4-5D6E-409C-BE32-E72D297353CC}">
              <c16:uniqueId val="{00000007-32B6-481E-AEAA-2F14C25CEE91}"/>
            </c:ext>
          </c:extLst>
        </c:ser>
        <c:ser>
          <c:idx val="8"/>
          <c:order val="8"/>
          <c:tx>
            <c:strRef>
              <c:f>データシート!$A$35</c:f>
              <c:strCache>
                <c:ptCount val="1"/>
                <c:pt idx="0">
                  <c:v>千客万来事業会計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31.23</c:v>
                </c:pt>
                <c:pt idx="2">
                  <c:v>#N/A</c:v>
                </c:pt>
                <c:pt idx="3">
                  <c:v>32.81</c:v>
                </c:pt>
                <c:pt idx="4">
                  <c:v>#N/A</c:v>
                </c:pt>
                <c:pt idx="5">
                  <c:v>32.909999999999997</c:v>
                </c:pt>
                <c:pt idx="6">
                  <c:v>#N/A</c:v>
                </c:pt>
                <c:pt idx="7">
                  <c:v>39.25</c:v>
                </c:pt>
                <c:pt idx="8">
                  <c:v>#N/A</c:v>
                </c:pt>
                <c:pt idx="9">
                  <c:v>33.1</c:v>
                </c:pt>
              </c:numCache>
            </c:numRef>
          </c:val>
          <c:extLst>
            <c:ext xmlns:c16="http://schemas.microsoft.com/office/drawing/2014/chart" uri="{C3380CC4-5D6E-409C-BE32-E72D297353CC}">
              <c16:uniqueId val="{00000008-32B6-481E-AEAA-2F14C25CEE91}"/>
            </c:ext>
          </c:extLst>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49.26</c:v>
                </c:pt>
                <c:pt idx="2">
                  <c:v>#N/A</c:v>
                </c:pt>
                <c:pt idx="3">
                  <c:v>53.05</c:v>
                </c:pt>
                <c:pt idx="4">
                  <c:v>#N/A</c:v>
                </c:pt>
                <c:pt idx="5">
                  <c:v>59.97</c:v>
                </c:pt>
                <c:pt idx="6">
                  <c:v>#N/A</c:v>
                </c:pt>
                <c:pt idx="7">
                  <c:v>71.02</c:v>
                </c:pt>
                <c:pt idx="8">
                  <c:v>#N/A</c:v>
                </c:pt>
                <c:pt idx="9">
                  <c:v>72.14</c:v>
                </c:pt>
              </c:numCache>
            </c:numRef>
          </c:val>
          <c:extLst>
            <c:ext xmlns:c16="http://schemas.microsoft.com/office/drawing/2014/chart" uri="{C3380CC4-5D6E-409C-BE32-E72D297353CC}">
              <c16:uniqueId val="{00000009-32B6-481E-AEAA-2F14C25CEE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274</c:v>
                </c:pt>
                <c:pt idx="5">
                  <c:v>263</c:v>
                </c:pt>
                <c:pt idx="8">
                  <c:v>274</c:v>
                </c:pt>
                <c:pt idx="11">
                  <c:v>286</c:v>
                </c:pt>
                <c:pt idx="14">
                  <c:v>287</c:v>
                </c:pt>
              </c:numCache>
            </c:numRef>
          </c:val>
          <c:extLst>
            <c:ext xmlns:c16="http://schemas.microsoft.com/office/drawing/2014/chart" uri="{C3380CC4-5D6E-409C-BE32-E72D297353CC}">
              <c16:uniqueId val="{00000000-8E9B-45B8-B8CB-07018C18AF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9B-45B8-B8CB-07018C18AF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E9B-45B8-B8CB-07018C18AF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51</c:v>
                </c:pt>
                <c:pt idx="6">
                  <c:v>52</c:v>
                </c:pt>
                <c:pt idx="9">
                  <c:v>49</c:v>
                </c:pt>
                <c:pt idx="12">
                  <c:v>51</c:v>
                </c:pt>
              </c:numCache>
            </c:numRef>
          </c:val>
          <c:extLst>
            <c:ext xmlns:c16="http://schemas.microsoft.com/office/drawing/2014/chart" uri="{C3380CC4-5D6E-409C-BE32-E72D297353CC}">
              <c16:uniqueId val="{00000003-8E9B-45B8-B8CB-07018C18AF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c:v>
                </c:pt>
                <c:pt idx="3">
                  <c:v>20</c:v>
                </c:pt>
                <c:pt idx="6">
                  <c:v>16</c:v>
                </c:pt>
                <c:pt idx="9">
                  <c:v>16</c:v>
                </c:pt>
                <c:pt idx="12">
                  <c:v>16</c:v>
                </c:pt>
              </c:numCache>
            </c:numRef>
          </c:val>
          <c:extLst>
            <c:ext xmlns:c16="http://schemas.microsoft.com/office/drawing/2014/chart" uri="{C3380CC4-5D6E-409C-BE32-E72D297353CC}">
              <c16:uniqueId val="{00000004-8E9B-45B8-B8CB-07018C18AF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9B-45B8-B8CB-07018C18AF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9B-45B8-B8CB-07018C18AF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254</c:v>
                </c:pt>
                <c:pt idx="3">
                  <c:v>279</c:v>
                </c:pt>
                <c:pt idx="6">
                  <c:v>300</c:v>
                </c:pt>
                <c:pt idx="9">
                  <c:v>314</c:v>
                </c:pt>
                <c:pt idx="12">
                  <c:v>319</c:v>
                </c:pt>
              </c:numCache>
            </c:numRef>
          </c:val>
          <c:extLst>
            <c:ext xmlns:c16="http://schemas.microsoft.com/office/drawing/2014/chart" uri="{C3380CC4-5D6E-409C-BE32-E72D297353CC}">
              <c16:uniqueId val="{00000007-8E9B-45B8-B8CB-07018C18AF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88</c:v>
                </c:pt>
                <c:pt idx="5">
                  <c:v>#N/A</c:v>
                </c:pt>
                <c:pt idx="6">
                  <c:v>#N/A</c:v>
                </c:pt>
                <c:pt idx="7">
                  <c:v>95</c:v>
                </c:pt>
                <c:pt idx="8">
                  <c:v>#N/A</c:v>
                </c:pt>
                <c:pt idx="9">
                  <c:v>#N/A</c:v>
                </c:pt>
                <c:pt idx="10">
                  <c:v>94</c:v>
                </c:pt>
                <c:pt idx="11">
                  <c:v>#N/A</c:v>
                </c:pt>
                <c:pt idx="12">
                  <c:v>#N/A</c:v>
                </c:pt>
                <c:pt idx="13">
                  <c:v>100</c:v>
                </c:pt>
                <c:pt idx="14">
                  <c:v>#N/A</c:v>
                </c:pt>
              </c:numCache>
            </c:numRef>
          </c:val>
          <c:smooth val="0"/>
          <c:extLst>
            <c:ext xmlns:c16="http://schemas.microsoft.com/office/drawing/2014/chart" uri="{C3380CC4-5D6E-409C-BE32-E72D297353CC}">
              <c16:uniqueId val="{00000008-8E9B-45B8-B8CB-07018C18AF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3331</c:v>
                </c:pt>
                <c:pt idx="5">
                  <c:v>3314</c:v>
                </c:pt>
                <c:pt idx="8">
                  <c:v>3297</c:v>
                </c:pt>
                <c:pt idx="11">
                  <c:v>3224</c:v>
                </c:pt>
                <c:pt idx="14">
                  <c:v>3260</c:v>
                </c:pt>
              </c:numCache>
            </c:numRef>
          </c:val>
          <c:extLst>
            <c:ext xmlns:c16="http://schemas.microsoft.com/office/drawing/2014/chart" uri="{C3380CC4-5D6E-409C-BE32-E72D297353CC}">
              <c16:uniqueId val="{00000000-9216-4319-A54D-8CC8F09A6B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425</c:v>
                </c:pt>
                <c:pt idx="5">
                  <c:v>354</c:v>
                </c:pt>
                <c:pt idx="8">
                  <c:v>306</c:v>
                </c:pt>
                <c:pt idx="11">
                  <c:v>324</c:v>
                </c:pt>
                <c:pt idx="14">
                  <c:v>518</c:v>
                </c:pt>
              </c:numCache>
            </c:numRef>
          </c:val>
          <c:extLst>
            <c:ext xmlns:c16="http://schemas.microsoft.com/office/drawing/2014/chart" uri="{C3380CC4-5D6E-409C-BE32-E72D297353CC}">
              <c16:uniqueId val="{00000001-9216-4319-A54D-8CC8F09A6B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3118</c:v>
                </c:pt>
                <c:pt idx="5">
                  <c:v>3703</c:v>
                </c:pt>
                <c:pt idx="8">
                  <c:v>3696</c:v>
                </c:pt>
                <c:pt idx="11">
                  <c:v>4161</c:v>
                </c:pt>
                <c:pt idx="14">
                  <c:v>4395</c:v>
                </c:pt>
              </c:numCache>
            </c:numRef>
          </c:val>
          <c:extLst>
            <c:ext xmlns:c16="http://schemas.microsoft.com/office/drawing/2014/chart" uri="{C3380CC4-5D6E-409C-BE32-E72D297353CC}">
              <c16:uniqueId val="{00000002-9216-4319-A54D-8CC8F09A6B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16-4319-A54D-8CC8F09A6B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16-4319-A54D-8CC8F09A6B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9216-4319-A54D-8CC8F09A6B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1899</c:v>
                </c:pt>
                <c:pt idx="3">
                  <c:v>1879</c:v>
                </c:pt>
                <c:pt idx="6">
                  <c:v>1832</c:v>
                </c:pt>
                <c:pt idx="9">
                  <c:v>1772</c:v>
                </c:pt>
                <c:pt idx="12">
                  <c:v>1747</c:v>
                </c:pt>
              </c:numCache>
            </c:numRef>
          </c:val>
          <c:extLst>
            <c:ext xmlns:c16="http://schemas.microsoft.com/office/drawing/2014/chart" uri="{C3380CC4-5D6E-409C-BE32-E72D297353CC}">
              <c16:uniqueId val="{00000006-9216-4319-A54D-8CC8F09A6B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522</c:v>
                </c:pt>
                <c:pt idx="3">
                  <c:v>480</c:v>
                </c:pt>
                <c:pt idx="6">
                  <c:v>436</c:v>
                </c:pt>
                <c:pt idx="9">
                  <c:v>423</c:v>
                </c:pt>
                <c:pt idx="12">
                  <c:v>455</c:v>
                </c:pt>
              </c:numCache>
            </c:numRef>
          </c:val>
          <c:extLst>
            <c:ext xmlns:c16="http://schemas.microsoft.com/office/drawing/2014/chart" uri="{C3380CC4-5D6E-409C-BE32-E72D297353CC}">
              <c16:uniqueId val="{00000007-9216-4319-A54D-8CC8F09A6B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227</c:v>
                </c:pt>
                <c:pt idx="3">
                  <c:v>213</c:v>
                </c:pt>
                <c:pt idx="6">
                  <c:v>208</c:v>
                </c:pt>
                <c:pt idx="9">
                  <c:v>204</c:v>
                </c:pt>
                <c:pt idx="12">
                  <c:v>239</c:v>
                </c:pt>
              </c:numCache>
            </c:numRef>
          </c:val>
          <c:extLst>
            <c:ext xmlns:c16="http://schemas.microsoft.com/office/drawing/2014/chart" uri="{C3380CC4-5D6E-409C-BE32-E72D297353CC}">
              <c16:uniqueId val="{00000008-9216-4319-A54D-8CC8F09A6B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4</c:v>
                </c:pt>
                <c:pt idx="6">
                  <c:v>4</c:v>
                </c:pt>
                <c:pt idx="9">
                  <c:v>3</c:v>
                </c:pt>
                <c:pt idx="12">
                  <c:v>3</c:v>
                </c:pt>
              </c:numCache>
            </c:numRef>
          </c:val>
          <c:extLst>
            <c:ext xmlns:c16="http://schemas.microsoft.com/office/drawing/2014/chart" uri="{C3380CC4-5D6E-409C-BE32-E72D297353CC}">
              <c16:uniqueId val="{00000009-9216-4319-A54D-8CC8F09A6B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3729</c:v>
                </c:pt>
                <c:pt idx="3">
                  <c:v>3667</c:v>
                </c:pt>
                <c:pt idx="6">
                  <c:v>3578</c:v>
                </c:pt>
                <c:pt idx="9">
                  <c:v>3443</c:v>
                </c:pt>
                <c:pt idx="12">
                  <c:v>3529</c:v>
                </c:pt>
              </c:numCache>
            </c:numRef>
          </c:val>
          <c:extLst>
            <c:ext xmlns:c16="http://schemas.microsoft.com/office/drawing/2014/chart" uri="{C3380CC4-5D6E-409C-BE32-E72D297353CC}">
              <c16:uniqueId val="{0000000A-9216-4319-A54D-8CC8F09A6B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16-4319-A54D-8CC8F09A6B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1757</c:v>
                </c:pt>
                <c:pt idx="1">
                  <c:v>1887</c:v>
                </c:pt>
                <c:pt idx="2">
                  <c:v>2030</c:v>
                </c:pt>
              </c:numCache>
            </c:numRef>
          </c:val>
          <c:extLst>
            <c:ext xmlns:c16="http://schemas.microsoft.com/office/drawing/2014/chart" uri="{C3380CC4-5D6E-409C-BE32-E72D297353CC}">
              <c16:uniqueId val="{00000000-CF62-41D1-9276-EADA463217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CF62-41D1-9276-EADA463217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1561</c:v>
                </c:pt>
                <c:pt idx="1">
                  <c:v>1896</c:v>
                </c:pt>
                <c:pt idx="2">
                  <c:v>2099</c:v>
                </c:pt>
              </c:numCache>
            </c:numRef>
          </c:val>
          <c:extLst>
            <c:ext xmlns:c16="http://schemas.microsoft.com/office/drawing/2014/chart" uri="{C3380CC4-5D6E-409C-BE32-E72D297353CC}">
              <c16:uniqueId val="{00000002-CF62-41D1-9276-EADA463217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ポイントの悪化となった。実質公債費比率は過去３年度の平均で算定されるが、単年度でみると、</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は前年度と比較し公債費の償還開始に伴う増額幅が償還終了に伴う減額幅より大きくなったため、</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ポイントの悪化となっている。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今後においては、緊急性や住民ニーズ等を的確に把握した事業の選択を行い、将来償還額への影響を考慮しながら適切な地方債発行が必要であると考えられる。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現在、満期一括償還地方債の償還財源として、減債基金の利用は行っていない。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から減少傾向にある。特に地方債現在高については、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以降大きな地方債の発行がなくほぼ横ばいであり、また退職手当負担見込額については、定年退職者数の増加により減少となっている。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充当可能財源については、ふるさと納税の寄付により基金の増加が続いている。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以降から充当可能財源等が将来負担額を上回る状況が続いており、分子がマイナスとなっている。しかし、インフラ設備の更新費用や人口減少による税収減、さらに新型コロナウイルスによる観光業への影響を考えると、将来の行政運営コストを推測し、充当可能基金の確保に努め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ふるさと納税による寄付が回復傾向にあるため、基金全体では前年度から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老朽化による町施設の更新が増加していくことが予見されることから、その整備を目的とした基金（公共施設整備基金等）についても財政運営のバランスを見ながら積立を行っていく方針である。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草津よいとこ元気基金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・小中学校、こども園の給食費無料化事業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・湯畑、西の河原施設の整備運営事業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・融雪道路の整備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ふるさと納税寄付額の増加により、草津よいとこ元気基金が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内施設等（小中学校の公社、公営住宅、役場庁舎等）については老朽化が進んでおり、今後施設の大規模更新等が必要になってくる。そのため、公共施設整備基金や小学校施設整備基金など、施設の更新等に充当できる特定目的基金に関しては、計画的に積立を行い、財源を確保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財政調整基金については、歳計剰余金を基本に積み立てを行っており、近年増加傾向にある。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末では残高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百万円という厳しい状況であったが、緊縮予算の編成や取崩を抑える財政運営を行った結果、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百万円水準となった。また、ふるさと納税制度の開始により事業財源を見込むことが可能となったため、取崩を行うことが少なくなった。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での増額理由は決算剰余金積立によるものである。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標準税収入額と同程度を目標に積み立てを増やす報告で運用を行ってきた。観光業が中心となる草津町の経済は、景気動向に非常に左右されやすい側面があることや、活火山である草津白根山の噴火災害に対する備えとして、財政調整基金の一定額の積立は必要不可欠となる。しかし、現在は残高が標準税収入額と同程度となったため、この水準を保ちつつ他の基金とのバランスをみながら、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決算の歳計剰余金により、減債基金への積立を行った。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の間で、大型施設整備のための地方債発行を行っていることから、将来の公債費負担を軽減するためである。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地方債を財源とした老朽施設の更新が見込まれることから、これ以上の財政硬直化が進まないよう、減債基金への計画的な積立を行っていきたい。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財政力指数（</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カ年平均）については、類似団体を大きく上回っているが、前年度と比較すると</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ポイントの減少となった。これは</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財政力指数（</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カ年平均）のうち、</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の単年度財政力指数が</a:t>
          </a:r>
          <a:r>
            <a:rPr kumimoji="1" lang="en-US" altLang="ja-JP" sz="1200">
              <a:latin typeface="ＭＳ Ｐゴシック" panose="020B0600070205080204" pitchFamily="50" charset="-128"/>
              <a:ea typeface="ＭＳ Ｐゴシック" panose="020B0600070205080204" pitchFamily="50" charset="-128"/>
            </a:rPr>
            <a:t>0.661</a:t>
          </a:r>
          <a:r>
            <a:rPr kumimoji="1" lang="ja-JP" altLang="en-US" sz="1200">
              <a:latin typeface="ＭＳ Ｐゴシック" panose="020B0600070205080204" pitchFamily="50" charset="-128"/>
              <a:ea typeface="ＭＳ Ｐゴシック" panose="020B0600070205080204" pitchFamily="50" charset="-128"/>
            </a:rPr>
            <a:t>と低い水準となったためである。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（単年度）の財政力指数について分析すると、基準財政需要額の個別算定経費において前年度より</a:t>
          </a:r>
          <a:r>
            <a:rPr kumimoji="1" lang="en-US" altLang="ja-JP" sz="1200">
              <a:latin typeface="ＭＳ Ｐゴシック" panose="020B0600070205080204" pitchFamily="50" charset="-128"/>
              <a:ea typeface="ＭＳ Ｐゴシック" panose="020B0600070205080204" pitchFamily="50" charset="-128"/>
            </a:rPr>
            <a:t>125,785</a:t>
          </a:r>
          <a:r>
            <a:rPr kumimoji="1" lang="ja-JP" altLang="en-US" sz="1200">
              <a:latin typeface="ＭＳ Ｐゴシック" panose="020B0600070205080204" pitchFamily="50" charset="-128"/>
              <a:ea typeface="ＭＳ Ｐゴシック" panose="020B0600070205080204" pitchFamily="50" charset="-128"/>
            </a:rPr>
            <a:t>千円の増となった。特に社会福祉費や高齢者保健福祉費で大きく増額となっている。基準財政収入額については、地方消費税交付金が消費税率の引き上げにより、前年度と比べ</a:t>
          </a:r>
          <a:r>
            <a:rPr kumimoji="1" lang="en-US" altLang="ja-JP" sz="1200">
              <a:latin typeface="ＭＳ Ｐゴシック" panose="020B0600070205080204" pitchFamily="50" charset="-128"/>
              <a:ea typeface="ＭＳ Ｐゴシック" panose="020B0600070205080204" pitchFamily="50" charset="-128"/>
            </a:rPr>
            <a:t>13,626</a:t>
          </a:r>
          <a:r>
            <a:rPr kumimoji="1" lang="ja-JP" altLang="en-US" sz="1200">
              <a:latin typeface="ＭＳ Ｐゴシック" panose="020B0600070205080204" pitchFamily="50" charset="-128"/>
              <a:ea typeface="ＭＳ Ｐゴシック" panose="020B0600070205080204" pitchFamily="50" charset="-128"/>
            </a:rPr>
            <a:t>千円増加したが、分母の基準財政需要額の増加幅が分子である基準財政収入額の増加幅を上回ったため、減少となった。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149981</xdr:rowOff>
    </xdr:from>
    <xdr:to>
      <xdr:col>19</xdr:col>
      <xdr:colOff>133350</xdr:colOff>
      <xdr:row>40</xdr:row>
      <xdr:rowOff>161472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138491</xdr:rowOff>
    </xdr:from>
    <xdr:to>
      <xdr:col>15</xdr:col>
      <xdr:colOff>82550</xdr:colOff>
      <xdr:row>40</xdr:row>
      <xdr:rowOff>149981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964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138491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7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99181</xdr:rowOff>
    </xdr:from>
    <xdr:to>
      <xdr:col>15</xdr:col>
      <xdr:colOff>133350</xdr:colOff>
      <xdr:row>41</xdr:row>
      <xdr:rowOff>29331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39508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87691</xdr:rowOff>
    </xdr:from>
    <xdr:to>
      <xdr:col>11</xdr:col>
      <xdr:colOff>82550</xdr:colOff>
      <xdr:row>41</xdr:row>
      <xdr:rowOff>17841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28018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64709</xdr:rowOff>
    </xdr:from>
    <xdr:to>
      <xdr:col>7</xdr:col>
      <xdr:colOff>31750</xdr:colOff>
      <xdr:row>40</xdr:row>
      <xdr:rowOff>166309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では昨年度より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ポイント減の改善となった。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経常経費充当一般財源（分子）について考えると、公債費及び維持補修費の伸びが顕著であったが、補助費の減少により経常経費充当一般財源が約</a:t>
          </a:r>
          <a:r>
            <a:rPr kumimoji="1" lang="en-US" altLang="ja-JP" sz="1200">
              <a:latin typeface="ＭＳ Ｐゴシック" panose="020B0600070205080204" pitchFamily="50" charset="-128"/>
              <a:ea typeface="ＭＳ Ｐゴシック" panose="020B0600070205080204" pitchFamily="50" charset="-128"/>
            </a:rPr>
            <a:t>7,000</a:t>
          </a:r>
          <a:r>
            <a:rPr kumimoji="1" lang="ja-JP" altLang="en-US" sz="1200">
              <a:latin typeface="ＭＳ Ｐゴシック" panose="020B0600070205080204" pitchFamily="50" charset="-128"/>
              <a:ea typeface="ＭＳ Ｐゴシック" panose="020B0600070205080204" pitchFamily="50" charset="-128"/>
            </a:rPr>
            <a:t>千円程度減少した。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経常一般財源（分母）を考えると、新型コロナウイルスの影響により、町税が約</a:t>
          </a:r>
          <a:r>
            <a:rPr kumimoji="1" lang="en-US" altLang="ja-JP" sz="1200">
              <a:latin typeface="ＭＳ Ｐゴシック" panose="020B0600070205080204" pitchFamily="50" charset="-128"/>
              <a:ea typeface="ＭＳ Ｐゴシック" panose="020B0600070205080204" pitchFamily="50" charset="-128"/>
            </a:rPr>
            <a:t>200,000</a:t>
          </a:r>
          <a:r>
            <a:rPr kumimoji="1" lang="ja-JP" altLang="en-US" sz="1200">
              <a:latin typeface="ＭＳ Ｐゴシック" panose="020B0600070205080204" pitchFamily="50" charset="-128"/>
              <a:ea typeface="ＭＳ Ｐゴシック" panose="020B0600070205080204" pitchFamily="50" charset="-128"/>
            </a:rPr>
            <a:t>千円の減となったが、地方交付税の増額や、猶予特例債の借入を行ったため、経常経費充当一般財源は前年度と比べ</a:t>
          </a:r>
          <a:r>
            <a:rPr kumimoji="1" lang="en-US" altLang="ja-JP" sz="1200">
              <a:latin typeface="ＭＳ Ｐゴシック" panose="020B0600070205080204" pitchFamily="50" charset="-128"/>
              <a:ea typeface="ＭＳ Ｐゴシック" panose="020B0600070205080204" pitchFamily="50" charset="-128"/>
            </a:rPr>
            <a:t>14,934</a:t>
          </a:r>
          <a:r>
            <a:rPr kumimoji="1" lang="ja-JP" altLang="en-US" sz="1200">
              <a:latin typeface="ＭＳ Ｐゴシック" panose="020B0600070205080204" pitchFamily="50" charset="-128"/>
              <a:ea typeface="ＭＳ Ｐゴシック" panose="020B0600070205080204" pitchFamily="50" charset="-128"/>
            </a:rPr>
            <a:t>千円増加した。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104394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100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130810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864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776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973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158513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の人件費については、会計年度任用職員制度の開始により、前年度と比べ大きく増加している。前年度からの比較でみると会計年度任用職員制度の開始による影響は約</a:t>
          </a:r>
          <a:r>
            <a:rPr kumimoji="1" lang="en-US" altLang="ja-JP" sz="1200">
              <a:latin typeface="ＭＳ Ｐゴシック" panose="020B0600070205080204" pitchFamily="50" charset="-128"/>
              <a:ea typeface="ＭＳ Ｐゴシック" panose="020B0600070205080204" pitchFamily="50" charset="-128"/>
            </a:rPr>
            <a:t>30,000</a:t>
          </a:r>
          <a:r>
            <a:rPr kumimoji="1" lang="ja-JP" altLang="en-US" sz="1200">
              <a:latin typeface="ＭＳ Ｐゴシック" panose="020B0600070205080204" pitchFamily="50" charset="-128"/>
              <a:ea typeface="ＭＳ Ｐゴシック" panose="020B0600070205080204" pitchFamily="50" charset="-128"/>
            </a:rPr>
            <a:t>千円の増となっている。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物件費においては、委託料が大きく増額となった。新型コロナウイルス関連の業務委託や、地蔵地区再開発に係る業務委託が主な内容となる。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142264</xdr:rowOff>
    </xdr:from>
    <xdr:to>
      <xdr:col>23</xdr:col>
      <xdr:colOff>133350</xdr:colOff>
      <xdr:row>82</xdr:row>
      <xdr:rowOff>26456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29714"/>
          <a:ext cx="8382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142264</xdr:rowOff>
    </xdr:from>
    <xdr:to>
      <xdr:col>19</xdr:col>
      <xdr:colOff>133350</xdr:colOff>
      <xdr:row>81</xdr:row>
      <xdr:rowOff>158863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029714"/>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158863</xdr:rowOff>
    </xdr:from>
    <xdr:to>
      <xdr:col>15</xdr:col>
      <xdr:colOff>82550</xdr:colOff>
      <xdr:row>81</xdr:row>
      <xdr:rowOff>162914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04631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156105</xdr:rowOff>
    </xdr:from>
    <xdr:to>
      <xdr:col>11</xdr:col>
      <xdr:colOff>31750</xdr:colOff>
      <xdr:row>81</xdr:row>
      <xdr:rowOff>162914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43555"/>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147106</xdr:rowOff>
    </xdr:from>
    <xdr:to>
      <xdr:col>23</xdr:col>
      <xdr:colOff>184150</xdr:colOff>
      <xdr:row>82</xdr:row>
      <xdr:rowOff>77256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119183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0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91464</xdr:rowOff>
    </xdr:from>
    <xdr:to>
      <xdr:col>19</xdr:col>
      <xdr:colOff>184150</xdr:colOff>
      <xdr:row>82</xdr:row>
      <xdr:rowOff>21614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6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108063</xdr:rowOff>
    </xdr:from>
    <xdr:to>
      <xdr:col>15</xdr:col>
      <xdr:colOff>133350</xdr:colOff>
      <xdr:row>82</xdr:row>
      <xdr:rowOff>38213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22990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8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112114</xdr:rowOff>
    </xdr:from>
    <xdr:to>
      <xdr:col>11</xdr:col>
      <xdr:colOff>82550</xdr:colOff>
      <xdr:row>82</xdr:row>
      <xdr:rowOff>42264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27041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0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105305</xdr:rowOff>
    </xdr:from>
    <xdr:to>
      <xdr:col>7</xdr:col>
      <xdr:colOff>31750</xdr:colOff>
      <xdr:row>82</xdr:row>
      <xdr:rowOff>35455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20232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7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類似団体平均と比較しても、低い水準で推移しているが、今後も財政状況を考慮しながら、国の制度や人事院勧告に準拠した適正な給与水準となるよう努める。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1451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112713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843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12171</xdr:rowOff>
    </xdr:from>
    <xdr:to>
      <xdr:col>72</xdr:col>
      <xdr:colOff>203200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13971"/>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12171</xdr:rowOff>
    </xdr:from>
    <xdr:to>
      <xdr:col>68</xdr:col>
      <xdr:colOff>152400</xdr:colOff>
      <xdr:row>84</xdr:row>
      <xdr:rowOff>52388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139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132821</xdr:rowOff>
    </xdr:from>
    <xdr:to>
      <xdr:col>68</xdr:col>
      <xdr:colOff>203200</xdr:colOff>
      <xdr:row>84</xdr:row>
      <xdr:rowOff>62971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73148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1588</xdr:rowOff>
    </xdr:from>
    <xdr:to>
      <xdr:col>64</xdr:col>
      <xdr:colOff>152400</xdr:colOff>
      <xdr:row>84</xdr:row>
      <xdr:rowOff>103188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113365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類似団体平均を上回る状況で推移している。団塊の世代の定年退職により、職員数を減少したことから、ここ数年は継続的に新規採用を実施している。年間３００万人近くの観光客を迎え入れる町としての特殊事情もあり、職員数は類似団体より多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職員の補充に関しては、引き続き退職者数に対し新規採用職員の抑制などで対応することとなるが、職員数の減少により住民サービスが低下しないよう、適正な人員配置と事務の効率化を実施し、また廃止を含めた事業見直しを検討していく必要がある。</a:t>
          </a:r>
          <a:endParaRPr kumimoji="1" lang="en-US" altLang="ja-JP" sz="12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26721</xdr:rowOff>
    </xdr:from>
    <xdr:to>
      <xdr:col>81</xdr:col>
      <xdr:colOff>44450</xdr:colOff>
      <xdr:row>61</xdr:row>
      <xdr:rowOff>56642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517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16104</xdr:rowOff>
    </xdr:from>
    <xdr:to>
      <xdr:col>77</xdr:col>
      <xdr:colOff>44450</xdr:colOff>
      <xdr:row>61</xdr:row>
      <xdr:rowOff>26721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7455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16104</xdr:rowOff>
    </xdr:from>
    <xdr:to>
      <xdr:col>72</xdr:col>
      <xdr:colOff>203200</xdr:colOff>
      <xdr:row>61</xdr:row>
      <xdr:rowOff>102971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74554"/>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52781</xdr:rowOff>
    </xdr:from>
    <xdr:to>
      <xdr:col>68</xdr:col>
      <xdr:colOff>152400</xdr:colOff>
      <xdr:row>61</xdr:row>
      <xdr:rowOff>102971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11231"/>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5842</xdr:rowOff>
    </xdr:from>
    <xdr:to>
      <xdr:col>81</xdr:col>
      <xdr:colOff>95250</xdr:colOff>
      <xdr:row>61</xdr:row>
      <xdr:rowOff>107442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149369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3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147371</xdr:rowOff>
    </xdr:from>
    <xdr:to>
      <xdr:col>77</xdr:col>
      <xdr:colOff>95250</xdr:colOff>
      <xdr:row>61</xdr:row>
      <xdr:rowOff>77521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62298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136754</xdr:rowOff>
    </xdr:from>
    <xdr:to>
      <xdr:col>73</xdr:col>
      <xdr:colOff>44450</xdr:colOff>
      <xdr:row>61</xdr:row>
      <xdr:rowOff>66904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51681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1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52171</xdr:rowOff>
    </xdr:from>
    <xdr:to>
      <xdr:col>68</xdr:col>
      <xdr:colOff>203200</xdr:colOff>
      <xdr:row>61</xdr:row>
      <xdr:rowOff>153771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138548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ポイントの悪化となった。実質公債費比率は過去</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年間の実質公債費比率の平均で算定されるが、単年度ごとにみると、</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では前年度と比べ、公債費で償還開始に伴う増額幅が償還終了に伴う減額幅より大きくなったため、</a:t>
          </a:r>
          <a:r>
            <a:rPr kumimoji="1" lang="en-US" altLang="ja-JP" sz="1200">
              <a:latin typeface="ＭＳ Ｐゴシック" panose="020B0600070205080204" pitchFamily="50" charset="-128"/>
              <a:ea typeface="ＭＳ Ｐゴシック" panose="020B0600070205080204" pitchFamily="50" charset="-128"/>
            </a:rPr>
            <a:t>0.14</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今後においては、緊急性や住民ニーズ等を的確に把握した事業の選択を行い、将来償還額への影響を考慮しながら、適切な地方債発行が必要であると考えられる。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19473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265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11430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621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118533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656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30057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156650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2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R02</a:t>
          </a:r>
          <a:r>
            <a:rPr kumimoji="1" lang="ja-JP" altLang="en-US" sz="1200">
              <a:latin typeface="ＭＳ Ｐゴシック" panose="020B0600070205080204" pitchFamily="50" charset="-128"/>
              <a:ea typeface="ＭＳ Ｐゴシック" panose="020B0600070205080204" pitchFamily="50" charset="-128"/>
            </a:rPr>
            <a:t>は前年度に引き続き、将来負担比率がマイナスとなり数値が算定されない状況となっている。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これまでのようにふるさと納税による基金の増額が大きく見込めなくなったことなどから、再び将来負担比率が算定される状況となることも考えられる。そのために引き続き充当可能基金の堅実な管理が重要とな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は類似団体平均と比較し</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ポイントの差となった。観光立町として年間約</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万人を超える来客を支えるインフラ設備等により、他と比べ職員数が多く人件費が高い水準となっている。人件費の削減対策としては、退職者数に対して新規採用を抑えることで対応してきたが、近年は団塊の世代の退職を補填するため、一定数の職員採用を継続的に実施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は会計年度任用職員制度の導入により前年度と比べ</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ポイントの増加となった。今後は職員数の減少により住民サービスが低下しないよう、適正な人員配置と事務の効率化を実施していく必要がある。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82913</xdr:rowOff>
    </xdr:from>
    <xdr:to>
      <xdr:col>24</xdr:col>
      <xdr:colOff>25400</xdr:colOff>
      <xdr:row>38</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26563"/>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82913</xdr:rowOff>
    </xdr:from>
    <xdr:to>
      <xdr:col>19</xdr:col>
      <xdr:colOff>187325</xdr:colOff>
      <xdr:row>39</xdr:row>
      <xdr:rowOff>7801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26563"/>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22497</xdr:rowOff>
    </xdr:from>
    <xdr:to>
      <xdr:col>15</xdr:col>
      <xdr:colOff>98425</xdr:colOff>
      <xdr:row>39</xdr:row>
      <xdr:rowOff>7801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37597"/>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141696</xdr:rowOff>
    </xdr:from>
    <xdr:to>
      <xdr:col>11</xdr:col>
      <xdr:colOff>9525</xdr:colOff>
      <xdr:row>38</xdr:row>
      <xdr:rowOff>22497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853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32113</xdr:rowOff>
    </xdr:from>
    <xdr:to>
      <xdr:col>20</xdr:col>
      <xdr:colOff>38100</xdr:colOff>
      <xdr:row>37</xdr:row>
      <xdr:rowOff>133713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118490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128451</xdr:rowOff>
    </xdr:from>
    <xdr:to>
      <xdr:col>15</xdr:col>
      <xdr:colOff>149225</xdr:colOff>
      <xdr:row>39</xdr:row>
      <xdr:rowOff>58601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43378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143147</xdr:rowOff>
    </xdr:from>
    <xdr:to>
      <xdr:col>11</xdr:col>
      <xdr:colOff>60325</xdr:colOff>
      <xdr:row>38</xdr:row>
      <xdr:rowOff>73297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58074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物件費に関しては、類似団体と比較して高い水準で推移している。年間</a:t>
          </a:r>
          <a:r>
            <a:rPr kumimoji="1" lang="en-US" altLang="ja-JP" sz="1050">
              <a:latin typeface="ＭＳ Ｐゴシック" panose="020B0600070205080204" pitchFamily="50" charset="-128"/>
              <a:ea typeface="ＭＳ Ｐゴシック" panose="020B0600070205080204" pitchFamily="50" charset="-128"/>
            </a:rPr>
            <a:t>300</a:t>
          </a:r>
          <a:r>
            <a:rPr kumimoji="1" lang="ja-JP" altLang="en-US" sz="1050">
              <a:latin typeface="ＭＳ Ｐゴシック" panose="020B0600070205080204" pitchFamily="50" charset="-128"/>
              <a:ea typeface="ＭＳ Ｐゴシック" panose="020B0600070205080204" pitchFamily="50" charset="-128"/>
            </a:rPr>
            <a:t>万人のお客様を迎えるという観光立町特有の事情により、観光協会への宣伝委託やゴミ収集等に係る委託料が多額となっているためである。また、草津町は寒冷地のため、道路融雪等に係る経費（光熱費等）も多額とな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R02</a:t>
          </a:r>
          <a:r>
            <a:rPr kumimoji="1" lang="ja-JP" altLang="en-US" sz="1050">
              <a:latin typeface="ＭＳ Ｐゴシック" panose="020B0600070205080204" pitchFamily="50" charset="-128"/>
              <a:ea typeface="ＭＳ Ｐゴシック" panose="020B0600070205080204" pitchFamily="50" charset="-128"/>
            </a:rPr>
            <a:t>については、前年度から</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ポイントの減少となった。会計年度任用職員制度の開始により、賃金が物件費の算定から外れたことによるものである。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物件費のうち、情報システム等に関する委託料や使用料等は今後も増加していくことが見込まれるが、現在と同程度の水準を維持していけるよう、これらの見直しを定期的に行っていく。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42418</xdr:rowOff>
    </xdr:from>
    <xdr:to>
      <xdr:col>82</xdr:col>
      <xdr:colOff>107950</xdr:colOff>
      <xdr:row>19</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2999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129286</xdr:rowOff>
    </xdr:from>
    <xdr:to>
      <xdr:col>78</xdr:col>
      <xdr:colOff>69850</xdr:colOff>
      <xdr:row>19</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3868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120142</xdr:rowOff>
    </xdr:from>
    <xdr:to>
      <xdr:col>73</xdr:col>
      <xdr:colOff>180975</xdr:colOff>
      <xdr:row>19</xdr:row>
      <xdr:rowOff>129286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377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56134</xdr:rowOff>
    </xdr:from>
    <xdr:to>
      <xdr:col>69</xdr:col>
      <xdr:colOff>92075</xdr:colOff>
      <xdr:row>19</xdr:row>
      <xdr:rowOff>120142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313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78486</xdr:rowOff>
    </xdr:from>
    <xdr:to>
      <xdr:col>74</xdr:col>
      <xdr:colOff>31750</xdr:colOff>
      <xdr:row>20</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69342</xdr:rowOff>
    </xdr:from>
    <xdr:to>
      <xdr:col>69</xdr:col>
      <xdr:colOff>142875</xdr:colOff>
      <xdr:row>19</xdr:row>
      <xdr:rowOff>170942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155719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扶助費にかかる経常収支比率は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％となった。分子となる扶助費における経常経費充当一般財源も、分母となる経常一般財源総額もほぼ横ばいで推移している。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今後は福祉サービスをより良いものにするよう、効果的な施策を考え、また適正な扶助費の水準を見極め実施していく必要がある。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54</xdr:row>
      <xdr:rowOff>169863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138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169863</xdr:rowOff>
    </xdr:from>
    <xdr:to>
      <xdr:col>19</xdr:col>
      <xdr:colOff>187325</xdr:colOff>
      <xdr:row>55</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28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169863</xdr:rowOff>
    </xdr:from>
    <xdr:to>
      <xdr:col>15</xdr:col>
      <xdr:colOff>98425</xdr:colOff>
      <xdr:row>55</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281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169863</xdr:rowOff>
    </xdr:from>
    <xdr:to>
      <xdr:col>11</xdr:col>
      <xdr:colOff>9525</xdr:colOff>
      <xdr:row>54</xdr:row>
      <xdr:rowOff>169863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28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104775</xdr:rowOff>
    </xdr:from>
    <xdr:to>
      <xdr:col>24</xdr:col>
      <xdr:colOff>76200</xdr:colOff>
      <xdr:row>55</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121302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119063</xdr:rowOff>
    </xdr:from>
    <xdr:to>
      <xdr:col>11</xdr:col>
      <xdr:colOff>60325</xdr:colOff>
      <xdr:row>55</xdr:row>
      <xdr:rowOff>49213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59390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類似団体平均や全国平均を下回って推移している。その他の経費に含まれる主なものは維持補修費になるが、うち除雪経費については</a:t>
          </a:r>
          <a:r>
            <a:rPr kumimoji="1" lang="en-US" altLang="ja-JP" sz="1200">
              <a:latin typeface="ＭＳ Ｐゴシック" panose="020B0600070205080204" pitchFamily="50" charset="-128"/>
              <a:ea typeface="ＭＳ Ｐゴシック" panose="020B0600070205080204" pitchFamily="50" charset="-128"/>
            </a:rPr>
            <a:t>R01-R02</a:t>
          </a:r>
          <a:r>
            <a:rPr kumimoji="1" lang="ja-JP" altLang="en-US" sz="1200">
              <a:latin typeface="ＭＳ Ｐゴシック" panose="020B0600070205080204" pitchFamily="50" charset="-128"/>
              <a:ea typeface="ＭＳ Ｐゴシック" panose="020B0600070205080204" pitchFamily="50" charset="-128"/>
            </a:rPr>
            <a:t>シーズンが前シーズンと比較し減額となっている。また、町道についても前年度と比較し減額となった。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85090</xdr:rowOff>
    </xdr:from>
    <xdr:to>
      <xdr:col>82</xdr:col>
      <xdr:colOff>107950</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4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56</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4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る結果となった。補助費の内容としては、一部事務組合負担金、各種イベント助成、各観光関連団体への補助金等が主なものとなる。その他の補助金については見直しや廃止を徹底し、不要な支出の抑制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156718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40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37</xdr:row>
      <xdr:rowOff>156718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143002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63009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公債費に関しては、これまで起債抑制対策を実施していたこともあり、類似団体と比較して大きく下回って推移しているが、</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で実施した湯源湯路街プロジェクト事業や学校施設の耐震化事業、防災行政無線デジタル化事業等で地方債の発行をしたため、償還のピークであった</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と同程度の公債費となっている。今後は将来負担を十分に留意しつつ、低水準の維持に努めていく必要がある。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104140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476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77470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52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超える水準で推移している。主な要因としては、人件費、物件費、補助費が挙げられるが、いずれも観光立町としての特殊事情によるものである。今後においては各項目の分析に挙げた通り、各費目の歳出抑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xdr:rowOff>
    </xdr:from>
    <xdr:to>
      <xdr:col>82</xdr:col>
      <xdr:colOff>107950</xdr:colOff>
      <xdr:row>80</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17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81</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7629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119380</xdr:rowOff>
    </xdr:from>
    <xdr:to>
      <xdr:col>73</xdr:col>
      <xdr:colOff>180975</xdr:colOff>
      <xdr:row>81</xdr:row>
      <xdr:rowOff>43180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835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8889</xdr:rowOff>
    </xdr:from>
    <xdr:to>
      <xdr:col>69</xdr:col>
      <xdr:colOff>92075</xdr:colOff>
      <xdr:row>80</xdr:row>
      <xdr:rowOff>119380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7248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121920</xdr:rowOff>
    </xdr:from>
    <xdr:to>
      <xdr:col>82</xdr:col>
      <xdr:colOff>158750</xdr:colOff>
      <xdr:row>80</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93997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167639</xdr:rowOff>
    </xdr:from>
    <xdr:to>
      <xdr:col>78</xdr:col>
      <xdr:colOff>120650</xdr:colOff>
      <xdr:row>80</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82566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163830</xdr:rowOff>
    </xdr:from>
    <xdr:to>
      <xdr:col>74</xdr:col>
      <xdr:colOff>31750</xdr:colOff>
      <xdr:row>81</xdr:row>
      <xdr:rowOff>93980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78757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129539</xdr:rowOff>
    </xdr:from>
    <xdr:to>
      <xdr:col>65</xdr:col>
      <xdr:colOff>53975</xdr:colOff>
      <xdr:row>80</xdr:row>
      <xdr:rowOff>59689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44466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132928</xdr:rowOff>
    </xdr:from>
    <xdr:to>
      <xdr:col>29</xdr:col>
      <xdr:colOff>127000</xdr:colOff>
      <xdr:row>15</xdr:row>
      <xdr:rowOff>152359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52303"/>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137136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112141</xdr:rowOff>
    </xdr:from>
    <xdr:to>
      <xdr:col>26</xdr:col>
      <xdr:colOff>50800</xdr:colOff>
      <xdr:row>15</xdr:row>
      <xdr:rowOff>132928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31516"/>
          <a:ext cx="69850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112141</xdr:rowOff>
    </xdr:from>
    <xdr:to>
      <xdr:col>22</xdr:col>
      <xdr:colOff>114300</xdr:colOff>
      <xdr:row>15</xdr:row>
      <xdr:rowOff>153380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1516"/>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153380</xdr:rowOff>
    </xdr:from>
    <xdr:to>
      <xdr:col>18</xdr:col>
      <xdr:colOff>177800</xdr:colOff>
      <xdr:row>16</xdr:row>
      <xdr:rowOff>14826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72755"/>
          <a:ext cx="698500" cy="3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101559</xdr:rowOff>
    </xdr:from>
    <xdr:to>
      <xdr:col>29</xdr:col>
      <xdr:colOff>177800</xdr:colOff>
      <xdr:row>16</xdr:row>
      <xdr:rowOff>31709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118086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82128</xdr:rowOff>
    </xdr:from>
    <xdr:to>
      <xdr:col>26</xdr:col>
      <xdr:colOff>101600</xdr:colOff>
      <xdr:row>16</xdr:row>
      <xdr:rowOff>12278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0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22455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61341</xdr:rowOff>
    </xdr:from>
    <xdr:to>
      <xdr:col>22</xdr:col>
      <xdr:colOff>165100</xdr:colOff>
      <xdr:row>15</xdr:row>
      <xdr:rowOff>162941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102580</xdr:rowOff>
    </xdr:from>
    <xdr:to>
      <xdr:col>19</xdr:col>
      <xdr:colOff>38100</xdr:colOff>
      <xdr:row>16</xdr:row>
      <xdr:rowOff>32730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42907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135476</xdr:rowOff>
    </xdr:from>
    <xdr:to>
      <xdr:col>15</xdr:col>
      <xdr:colOff>101600</xdr:colOff>
      <xdr:row>16</xdr:row>
      <xdr:rowOff>65626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75803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222800</xdr:rowOff>
    </xdr:from>
    <xdr:to>
      <xdr:col>29</xdr:col>
      <xdr:colOff>127000</xdr:colOff>
      <xdr:row>37</xdr:row>
      <xdr:rowOff>249072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47500"/>
          <a:ext cx="647700" cy="26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245954</xdr:rowOff>
    </xdr:from>
    <xdr:to>
      <xdr:col>26</xdr:col>
      <xdr:colOff>50800</xdr:colOff>
      <xdr:row>37</xdr:row>
      <xdr:rowOff>249072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70654"/>
          <a:ext cx="698500" cy="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245954</xdr:rowOff>
    </xdr:from>
    <xdr:to>
      <xdr:col>22</xdr:col>
      <xdr:colOff>114300</xdr:colOff>
      <xdr:row>37</xdr:row>
      <xdr:rowOff>264976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70654"/>
          <a:ext cx="698500" cy="1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264976</xdr:rowOff>
    </xdr:from>
    <xdr:to>
      <xdr:col>18</xdr:col>
      <xdr:colOff>177800</xdr:colOff>
      <xdr:row>38</xdr:row>
      <xdr:rowOff>34189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89676"/>
          <a:ext cx="698500" cy="11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172000</xdr:rowOff>
    </xdr:from>
    <xdr:to>
      <xdr:col>29</xdr:col>
      <xdr:colOff>177800</xdr:colOff>
      <xdr:row>37</xdr:row>
      <xdr:rowOff>273600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9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144077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6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198272</xdr:rowOff>
    </xdr:from>
    <xdr:to>
      <xdr:col>26</xdr:col>
      <xdr:colOff>101600</xdr:colOff>
      <xdr:row>37</xdr:row>
      <xdr:rowOff>299872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2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195154</xdr:rowOff>
    </xdr:from>
    <xdr:to>
      <xdr:col>22</xdr:col>
      <xdr:colOff>165100</xdr:colOff>
      <xdr:row>37</xdr:row>
      <xdr:rowOff>296754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1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281531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214176</xdr:rowOff>
    </xdr:from>
    <xdr:to>
      <xdr:col>19</xdr:col>
      <xdr:colOff>38100</xdr:colOff>
      <xdr:row>37</xdr:row>
      <xdr:rowOff>315776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3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300553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326289</xdr:rowOff>
    </xdr:from>
    <xdr:to>
      <xdr:col>15</xdr:col>
      <xdr:colOff>101600</xdr:colOff>
      <xdr:row>38</xdr:row>
      <xdr:rowOff>84989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69766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68681</xdr:rowOff>
    </xdr:from>
    <xdr:to>
      <xdr:col>24</xdr:col>
      <xdr:colOff>63500</xdr:colOff>
      <xdr:row>36</xdr:row>
      <xdr:rowOff>8339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9431"/>
          <a:ext cx="838200" cy="11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106698</xdr:rowOff>
    </xdr:from>
    <xdr:to>
      <xdr:col>19</xdr:col>
      <xdr:colOff>177800</xdr:colOff>
      <xdr:row>36</xdr:row>
      <xdr:rowOff>8339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07448"/>
          <a:ext cx="889000" cy="7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106698</xdr:rowOff>
    </xdr:from>
    <xdr:to>
      <xdr:col>15</xdr:col>
      <xdr:colOff>50800</xdr:colOff>
      <xdr:row>35</xdr:row>
      <xdr:rowOff>160708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07448"/>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160708</xdr:rowOff>
    </xdr:from>
    <xdr:to>
      <xdr:col>10</xdr:col>
      <xdr:colOff>114300</xdr:colOff>
      <xdr:row>36</xdr:row>
      <xdr:rowOff>4651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1458"/>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17881</xdr:rowOff>
    </xdr:from>
    <xdr:to>
      <xdr:col>24</xdr:col>
      <xdr:colOff>114300</xdr:colOff>
      <xdr:row>35</xdr:row>
      <xdr:rowOff>119481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40758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128989</xdr:rowOff>
    </xdr:from>
    <xdr:to>
      <xdr:col>20</xdr:col>
      <xdr:colOff>38100</xdr:colOff>
      <xdr:row>36</xdr:row>
      <xdr:rowOff>59139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75666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55898</xdr:rowOff>
    </xdr:from>
    <xdr:to>
      <xdr:col>15</xdr:col>
      <xdr:colOff>101600</xdr:colOff>
      <xdr:row>35</xdr:row>
      <xdr:rowOff>157498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2575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3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109908</xdr:rowOff>
    </xdr:from>
    <xdr:to>
      <xdr:col>10</xdr:col>
      <xdr:colOff>165100</xdr:colOff>
      <xdr:row>36</xdr:row>
      <xdr:rowOff>40058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56585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125301</xdr:rowOff>
    </xdr:from>
    <xdr:to>
      <xdr:col>6</xdr:col>
      <xdr:colOff>38100</xdr:colOff>
      <xdr:row>36</xdr:row>
      <xdr:rowOff>55451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71978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155444</xdr:rowOff>
    </xdr:from>
    <xdr:to>
      <xdr:col>24</xdr:col>
      <xdr:colOff>63500</xdr:colOff>
      <xdr:row>56</xdr:row>
      <xdr:rowOff>168246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56644"/>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168246</xdr:rowOff>
    </xdr:from>
    <xdr:to>
      <xdr:col>19</xdr:col>
      <xdr:colOff>177800</xdr:colOff>
      <xdr:row>57</xdr:row>
      <xdr:rowOff>10695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769446"/>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10695</xdr:rowOff>
    </xdr:from>
    <xdr:to>
      <xdr:col>15</xdr:col>
      <xdr:colOff>50800</xdr:colOff>
      <xdr:row>57</xdr:row>
      <xdr:rowOff>11161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83345"/>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156025</xdr:rowOff>
    </xdr:from>
    <xdr:to>
      <xdr:col>10</xdr:col>
      <xdr:colOff>114300</xdr:colOff>
      <xdr:row>57</xdr:row>
      <xdr:rowOff>11161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75722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104644</xdr:rowOff>
    </xdr:from>
    <xdr:to>
      <xdr:col>24</xdr:col>
      <xdr:colOff>114300</xdr:colOff>
      <xdr:row>57</xdr:row>
      <xdr:rowOff>34794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127521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5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117446</xdr:rowOff>
    </xdr:from>
    <xdr:to>
      <xdr:col>20</xdr:col>
      <xdr:colOff>38100</xdr:colOff>
      <xdr:row>57</xdr:row>
      <xdr:rowOff>47596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64123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9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131345</xdr:rowOff>
    </xdr:from>
    <xdr:to>
      <xdr:col>15</xdr:col>
      <xdr:colOff>101600</xdr:colOff>
      <xdr:row>57</xdr:row>
      <xdr:rowOff>61495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78022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0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131811</xdr:rowOff>
    </xdr:from>
    <xdr:to>
      <xdr:col>10</xdr:col>
      <xdr:colOff>165100</xdr:colOff>
      <xdr:row>57</xdr:row>
      <xdr:rowOff>61961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78488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0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105225</xdr:rowOff>
    </xdr:from>
    <xdr:to>
      <xdr:col>6</xdr:col>
      <xdr:colOff>38100</xdr:colOff>
      <xdr:row>57</xdr:row>
      <xdr:rowOff>35375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51902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113297</xdr:rowOff>
    </xdr:from>
    <xdr:to>
      <xdr:col>24</xdr:col>
      <xdr:colOff>63500</xdr:colOff>
      <xdr:row>77</xdr:row>
      <xdr:rowOff>46912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43497"/>
          <a:ext cx="8382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92746</xdr:rowOff>
    </xdr:from>
    <xdr:to>
      <xdr:col>19</xdr:col>
      <xdr:colOff>177800</xdr:colOff>
      <xdr:row>77</xdr:row>
      <xdr:rowOff>46912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22946"/>
          <a:ext cx="889000" cy="1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139678</xdr:rowOff>
    </xdr:from>
    <xdr:to>
      <xdr:col>15</xdr:col>
      <xdr:colOff>50800</xdr:colOff>
      <xdr:row>76</xdr:row>
      <xdr:rowOff>92746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998428"/>
          <a:ext cx="889000" cy="1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139678</xdr:rowOff>
    </xdr:from>
    <xdr:to>
      <xdr:col>10</xdr:col>
      <xdr:colOff>114300</xdr:colOff>
      <xdr:row>76</xdr:row>
      <xdr:rowOff>131127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998428"/>
          <a:ext cx="889000" cy="1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62497</xdr:rowOff>
    </xdr:from>
    <xdr:to>
      <xdr:col>24</xdr:col>
      <xdr:colOff>114300</xdr:colOff>
      <xdr:row>76</xdr:row>
      <xdr:rowOff>164097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85374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167562</xdr:rowOff>
    </xdr:from>
    <xdr:to>
      <xdr:col>20</xdr:col>
      <xdr:colOff>38100</xdr:colOff>
      <xdr:row>77</xdr:row>
      <xdr:rowOff>97712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114239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41946</xdr:rowOff>
    </xdr:from>
    <xdr:to>
      <xdr:col>15</xdr:col>
      <xdr:colOff>101600</xdr:colOff>
      <xdr:row>76</xdr:row>
      <xdr:rowOff>143546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160073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88878</xdr:rowOff>
    </xdr:from>
    <xdr:to>
      <xdr:col>10</xdr:col>
      <xdr:colOff>165100</xdr:colOff>
      <xdr:row>76</xdr:row>
      <xdr:rowOff>19028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35555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80327</xdr:rowOff>
    </xdr:from>
    <xdr:to>
      <xdr:col>6</xdr:col>
      <xdr:colOff>38100</xdr:colOff>
      <xdr:row>77</xdr:row>
      <xdr:rowOff>10477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27005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8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81559</xdr:rowOff>
    </xdr:from>
    <xdr:to>
      <xdr:col>24</xdr:col>
      <xdr:colOff>63500</xdr:colOff>
      <xdr:row>98</xdr:row>
      <xdr:rowOff>94284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83659"/>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94284</xdr:rowOff>
    </xdr:from>
    <xdr:to>
      <xdr:col>19</xdr:col>
      <xdr:colOff>177800</xdr:colOff>
      <xdr:row>98</xdr:row>
      <xdr:rowOff>101397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96384"/>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80505</xdr:rowOff>
    </xdr:from>
    <xdr:to>
      <xdr:col>15</xdr:col>
      <xdr:colOff>50800</xdr:colOff>
      <xdr:row>98</xdr:row>
      <xdr:rowOff>101397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82605"/>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49440</xdr:rowOff>
    </xdr:from>
    <xdr:to>
      <xdr:col>10</xdr:col>
      <xdr:colOff>114300</xdr:colOff>
      <xdr:row>98</xdr:row>
      <xdr:rowOff>80505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51540"/>
          <a:ext cx="889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30759</xdr:rowOff>
    </xdr:from>
    <xdr:to>
      <xdr:col>24</xdr:col>
      <xdr:colOff>114300</xdr:colOff>
      <xdr:row>98</xdr:row>
      <xdr:rowOff>132359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117136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43484</xdr:rowOff>
    </xdr:from>
    <xdr:to>
      <xdr:col>20</xdr:col>
      <xdr:colOff>38100</xdr:colOff>
      <xdr:row>98</xdr:row>
      <xdr:rowOff>145084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136211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50597</xdr:rowOff>
    </xdr:from>
    <xdr:to>
      <xdr:col>15</xdr:col>
      <xdr:colOff>101600</xdr:colOff>
      <xdr:row>98</xdr:row>
      <xdr:rowOff>152197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29705</xdr:rowOff>
    </xdr:from>
    <xdr:to>
      <xdr:col>10</xdr:col>
      <xdr:colOff>165100</xdr:colOff>
      <xdr:row>98</xdr:row>
      <xdr:rowOff>131305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122432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170090</xdr:rowOff>
    </xdr:from>
    <xdr:to>
      <xdr:col>6</xdr:col>
      <xdr:colOff>38100</xdr:colOff>
      <xdr:row>98</xdr:row>
      <xdr:rowOff>100240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91367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27434</xdr:rowOff>
    </xdr:from>
    <xdr:to>
      <xdr:col>55</xdr:col>
      <xdr:colOff>0</xdr:colOff>
      <xdr:row>38</xdr:row>
      <xdr:rowOff>3793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28184"/>
          <a:ext cx="838200" cy="4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74293</xdr:rowOff>
    </xdr:from>
    <xdr:to>
      <xdr:col>50</xdr:col>
      <xdr:colOff>114300</xdr:colOff>
      <xdr:row>38</xdr:row>
      <xdr:rowOff>3793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17943"/>
          <a:ext cx="889000" cy="10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109305</xdr:rowOff>
    </xdr:from>
    <xdr:to>
      <xdr:col>45</xdr:col>
      <xdr:colOff>177800</xdr:colOff>
      <xdr:row>37</xdr:row>
      <xdr:rowOff>74293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81505"/>
          <a:ext cx="889000" cy="1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109305</xdr:rowOff>
    </xdr:from>
    <xdr:to>
      <xdr:col>41</xdr:col>
      <xdr:colOff>50800</xdr:colOff>
      <xdr:row>37</xdr:row>
      <xdr:rowOff>83643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81505"/>
          <a:ext cx="889000" cy="14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148084</xdr:rowOff>
    </xdr:from>
    <xdr:to>
      <xdr:col>55</xdr:col>
      <xdr:colOff>50800</xdr:colOff>
      <xdr:row>35</xdr:row>
      <xdr:rowOff>78234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170961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2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124443</xdr:rowOff>
    </xdr:from>
    <xdr:to>
      <xdr:col>50</xdr:col>
      <xdr:colOff>165100</xdr:colOff>
      <xdr:row>38</xdr:row>
      <xdr:rowOff>54593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6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71120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4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23493</xdr:rowOff>
    </xdr:from>
    <xdr:to>
      <xdr:col>46</xdr:col>
      <xdr:colOff>38100</xdr:colOff>
      <xdr:row>37</xdr:row>
      <xdr:rowOff>125093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6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141620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4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58505</xdr:rowOff>
    </xdr:from>
    <xdr:to>
      <xdr:col>41</xdr:col>
      <xdr:colOff>101600</xdr:colOff>
      <xdr:row>36</xdr:row>
      <xdr:rowOff>160105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5182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00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32843</xdr:rowOff>
    </xdr:from>
    <xdr:to>
      <xdr:col>36</xdr:col>
      <xdr:colOff>165100</xdr:colOff>
      <xdr:row>37</xdr:row>
      <xdr:rowOff>134443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150970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5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76463</xdr:rowOff>
    </xdr:from>
    <xdr:to>
      <xdr:col>55</xdr:col>
      <xdr:colOff>0</xdr:colOff>
      <xdr:row>58</xdr:row>
      <xdr:rowOff>104936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10020563"/>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94997</xdr:rowOff>
    </xdr:from>
    <xdr:to>
      <xdr:col>50</xdr:col>
      <xdr:colOff>114300</xdr:colOff>
      <xdr:row>58</xdr:row>
      <xdr:rowOff>104936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10039097"/>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94997</xdr:rowOff>
    </xdr:from>
    <xdr:to>
      <xdr:col>45</xdr:col>
      <xdr:colOff>177800</xdr:colOff>
      <xdr:row>58</xdr:row>
      <xdr:rowOff>133762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39097"/>
          <a:ext cx="889000" cy="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95059</xdr:rowOff>
    </xdr:from>
    <xdr:to>
      <xdr:col>41</xdr:col>
      <xdr:colOff>50800</xdr:colOff>
      <xdr:row>58</xdr:row>
      <xdr:rowOff>133762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39159"/>
          <a:ext cx="889000" cy="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25663</xdr:rowOff>
    </xdr:from>
    <xdr:to>
      <xdr:col>55</xdr:col>
      <xdr:colOff>50800</xdr:colOff>
      <xdr:row>58</xdr:row>
      <xdr:rowOff>127263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6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4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54136</xdr:rowOff>
    </xdr:from>
    <xdr:to>
      <xdr:col>50</xdr:col>
      <xdr:colOff>165100</xdr:colOff>
      <xdr:row>58</xdr:row>
      <xdr:rowOff>155736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146863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1009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44197</xdr:rowOff>
    </xdr:from>
    <xdr:to>
      <xdr:col>46</xdr:col>
      <xdr:colOff>38100</xdr:colOff>
      <xdr:row>58</xdr:row>
      <xdr:rowOff>145797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8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136924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1008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82962</xdr:rowOff>
    </xdr:from>
    <xdr:to>
      <xdr:col>41</xdr:col>
      <xdr:colOff>101600</xdr:colOff>
      <xdr:row>59</xdr:row>
      <xdr:rowOff>13112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2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4239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1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44259</xdr:rowOff>
    </xdr:from>
    <xdr:to>
      <xdr:col>36</xdr:col>
      <xdr:colOff>165100</xdr:colOff>
      <xdr:row>58</xdr:row>
      <xdr:rowOff>145859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136986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100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9323</xdr:rowOff>
    </xdr:from>
    <xdr:to>
      <xdr:col>55</xdr:col>
      <xdr:colOff>0</xdr:colOff>
      <xdr:row>79</xdr:row>
      <xdr:rowOff>52806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53873"/>
          <a:ext cx="8382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52806</xdr:rowOff>
    </xdr:from>
    <xdr:to>
      <xdr:col>50</xdr:col>
      <xdr:colOff>114300</xdr:colOff>
      <xdr:row>79</xdr:row>
      <xdr:rowOff>79297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97356"/>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79297</xdr:rowOff>
    </xdr:from>
    <xdr:to>
      <xdr:col>45</xdr:col>
      <xdr:colOff>177800</xdr:colOff>
      <xdr:row>79</xdr:row>
      <xdr:rowOff>90381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23847"/>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60833</xdr:rowOff>
    </xdr:from>
    <xdr:to>
      <xdr:col>41</xdr:col>
      <xdr:colOff>50800</xdr:colOff>
      <xdr:row>79</xdr:row>
      <xdr:rowOff>90381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05383"/>
          <a:ext cx="889000" cy="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129973</xdr:rowOff>
    </xdr:from>
    <xdr:to>
      <xdr:col>55</xdr:col>
      <xdr:colOff>50800</xdr:colOff>
      <xdr:row>79</xdr:row>
      <xdr:rowOff>60123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89350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2006</xdr:rowOff>
    </xdr:from>
    <xdr:to>
      <xdr:col>50</xdr:col>
      <xdr:colOff>165100</xdr:colOff>
      <xdr:row>79</xdr:row>
      <xdr:rowOff>103606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94733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28497</xdr:rowOff>
    </xdr:from>
    <xdr:to>
      <xdr:col>46</xdr:col>
      <xdr:colOff>38100</xdr:colOff>
      <xdr:row>79</xdr:row>
      <xdr:rowOff>130097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121224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39581</xdr:rowOff>
    </xdr:from>
    <xdr:to>
      <xdr:col>41</xdr:col>
      <xdr:colOff>101600</xdr:colOff>
      <xdr:row>79</xdr:row>
      <xdr:rowOff>141181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132308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10033</xdr:rowOff>
    </xdr:from>
    <xdr:to>
      <xdr:col>36</xdr:col>
      <xdr:colOff>165100</xdr:colOff>
      <xdr:row>79</xdr:row>
      <xdr:rowOff>111633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102760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144849</xdr:rowOff>
    </xdr:from>
    <xdr:to>
      <xdr:col>55</xdr:col>
      <xdr:colOff>0</xdr:colOff>
      <xdr:row>96</xdr:row>
      <xdr:rowOff>46803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32599"/>
          <a:ext cx="838200" cy="7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21988</xdr:rowOff>
    </xdr:from>
    <xdr:to>
      <xdr:col>50</xdr:col>
      <xdr:colOff>114300</xdr:colOff>
      <xdr:row>95</xdr:row>
      <xdr:rowOff>144849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09738"/>
          <a:ext cx="889000" cy="1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21988</xdr:rowOff>
    </xdr:from>
    <xdr:to>
      <xdr:col>45</xdr:col>
      <xdr:colOff>177800</xdr:colOff>
      <xdr:row>95</xdr:row>
      <xdr:rowOff>103222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09738"/>
          <a:ext cx="889000" cy="8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103222</xdr:rowOff>
    </xdr:from>
    <xdr:to>
      <xdr:col>41</xdr:col>
      <xdr:colOff>50800</xdr:colOff>
      <xdr:row>95</xdr:row>
      <xdr:rowOff>122213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9097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167453</xdr:rowOff>
    </xdr:from>
    <xdr:to>
      <xdr:col>55</xdr:col>
      <xdr:colOff>50800</xdr:colOff>
      <xdr:row>96</xdr:row>
      <xdr:rowOff>97603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145880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94049</xdr:rowOff>
    </xdr:from>
    <xdr:to>
      <xdr:col>50</xdr:col>
      <xdr:colOff>165100</xdr:colOff>
      <xdr:row>96</xdr:row>
      <xdr:rowOff>24199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142638</xdr:rowOff>
    </xdr:from>
    <xdr:to>
      <xdr:col>46</xdr:col>
      <xdr:colOff>38100</xdr:colOff>
      <xdr:row>95</xdr:row>
      <xdr:rowOff>72788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89315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52422</xdr:rowOff>
    </xdr:from>
    <xdr:to>
      <xdr:col>41</xdr:col>
      <xdr:colOff>101600</xdr:colOff>
      <xdr:row>95</xdr:row>
      <xdr:rowOff>154022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170549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71413</xdr:rowOff>
    </xdr:from>
    <xdr:to>
      <xdr:col>36</xdr:col>
      <xdr:colOff>165100</xdr:colOff>
      <xdr:row>96</xdr:row>
      <xdr:rowOff>1563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18090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1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18497</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33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18497</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33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139146</xdr:rowOff>
    </xdr:from>
    <xdr:to>
      <xdr:col>72</xdr:col>
      <xdr:colOff>38100</xdr:colOff>
      <xdr:row>38</xdr:row>
      <xdr:rowOff>69297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27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76867</xdr:rowOff>
    </xdr:from>
    <xdr:to>
      <xdr:col>85</xdr:col>
      <xdr:colOff>127000</xdr:colOff>
      <xdr:row>77</xdr:row>
      <xdr:rowOff>86020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78517"/>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86020</xdr:rowOff>
    </xdr:from>
    <xdr:to>
      <xdr:col>81</xdr:col>
      <xdr:colOff>50800</xdr:colOff>
      <xdr:row>77</xdr:row>
      <xdr:rowOff>97679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8767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97679</xdr:rowOff>
    </xdr:from>
    <xdr:to>
      <xdr:col>76</xdr:col>
      <xdr:colOff>114300</xdr:colOff>
      <xdr:row>77</xdr:row>
      <xdr:rowOff>115021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99329"/>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115021</xdr:rowOff>
    </xdr:from>
    <xdr:to>
      <xdr:col>71</xdr:col>
      <xdr:colOff>177800</xdr:colOff>
      <xdr:row>77</xdr:row>
      <xdr:rowOff>135114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1667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26067</xdr:rowOff>
    </xdr:from>
    <xdr:to>
      <xdr:col>85</xdr:col>
      <xdr:colOff>177800</xdr:colOff>
      <xdr:row>77</xdr:row>
      <xdr:rowOff>127667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35220</xdr:rowOff>
    </xdr:from>
    <xdr:to>
      <xdr:col>81</xdr:col>
      <xdr:colOff>101600</xdr:colOff>
      <xdr:row>77</xdr:row>
      <xdr:rowOff>136820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127947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46879</xdr:rowOff>
    </xdr:from>
    <xdr:to>
      <xdr:col>76</xdr:col>
      <xdr:colOff>165100</xdr:colOff>
      <xdr:row>77</xdr:row>
      <xdr:rowOff>148479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139606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64221</xdr:rowOff>
    </xdr:from>
    <xdr:to>
      <xdr:col>72</xdr:col>
      <xdr:colOff>38100</xdr:colOff>
      <xdr:row>77</xdr:row>
      <xdr:rowOff>165821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156948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84314</xdr:rowOff>
    </xdr:from>
    <xdr:to>
      <xdr:col>67</xdr:col>
      <xdr:colOff>101600</xdr:colOff>
      <xdr:row>78</xdr:row>
      <xdr:rowOff>14464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5591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143540</xdr:rowOff>
    </xdr:from>
    <xdr:to>
      <xdr:col>85</xdr:col>
      <xdr:colOff>127000</xdr:colOff>
      <xdr:row>96</xdr:row>
      <xdr:rowOff>30308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431290"/>
          <a:ext cx="8382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143540</xdr:rowOff>
    </xdr:from>
    <xdr:to>
      <xdr:col>81</xdr:col>
      <xdr:colOff>50800</xdr:colOff>
      <xdr:row>96</xdr:row>
      <xdr:rowOff>139680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431290"/>
          <a:ext cx="889000" cy="1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136686</xdr:rowOff>
    </xdr:from>
    <xdr:to>
      <xdr:col>76</xdr:col>
      <xdr:colOff>114300</xdr:colOff>
      <xdr:row>96</xdr:row>
      <xdr:rowOff>139680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252986"/>
          <a:ext cx="889000" cy="34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136686</xdr:rowOff>
    </xdr:from>
    <xdr:to>
      <xdr:col>71</xdr:col>
      <xdr:colOff>177800</xdr:colOff>
      <xdr:row>95</xdr:row>
      <xdr:rowOff>63018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252986"/>
          <a:ext cx="889000" cy="9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150426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150958</xdr:rowOff>
    </xdr:from>
    <xdr:to>
      <xdr:col>85</xdr:col>
      <xdr:colOff>177800</xdr:colOff>
      <xdr:row>96</xdr:row>
      <xdr:rowOff>81108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2385</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29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92740</xdr:rowOff>
    </xdr:from>
    <xdr:to>
      <xdr:col>81</xdr:col>
      <xdr:colOff>101600</xdr:colOff>
      <xdr:row>96</xdr:row>
      <xdr:rowOff>22890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3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39417</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15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88880</xdr:rowOff>
    </xdr:from>
    <xdr:to>
      <xdr:col>76</xdr:col>
      <xdr:colOff>165100</xdr:colOff>
      <xdr:row>97</xdr:row>
      <xdr:rowOff>19030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35557</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85886</xdr:rowOff>
    </xdr:from>
    <xdr:to>
      <xdr:col>72</xdr:col>
      <xdr:colOff>38100</xdr:colOff>
      <xdr:row>95</xdr:row>
      <xdr:rowOff>16036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2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32563</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597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12218</xdr:rowOff>
    </xdr:from>
    <xdr:to>
      <xdr:col>67</xdr:col>
      <xdr:colOff>101600</xdr:colOff>
      <xdr:row>95</xdr:row>
      <xdr:rowOff>113818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2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130345</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07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110880</xdr:rowOff>
    </xdr:from>
    <xdr:to>
      <xdr:col>116</xdr:col>
      <xdr:colOff>63500</xdr:colOff>
      <xdr:row>78</xdr:row>
      <xdr:rowOff>137626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48398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110880</xdr:rowOff>
    </xdr:from>
    <xdr:to>
      <xdr:col>111</xdr:col>
      <xdr:colOff>177800</xdr:colOff>
      <xdr:row>78</xdr:row>
      <xdr:rowOff>112562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48398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66353</xdr:rowOff>
    </xdr:from>
    <xdr:to>
      <xdr:col>107</xdr:col>
      <xdr:colOff>50800</xdr:colOff>
      <xdr:row>78</xdr:row>
      <xdr:rowOff>112562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439453"/>
          <a:ext cx="889000" cy="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31572</xdr:rowOff>
    </xdr:from>
    <xdr:to>
      <xdr:col>102</xdr:col>
      <xdr:colOff>114300</xdr:colOff>
      <xdr:row>78</xdr:row>
      <xdr:rowOff>66353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404672"/>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86826</xdr:rowOff>
    </xdr:from>
    <xdr:to>
      <xdr:col>116</xdr:col>
      <xdr:colOff>114300</xdr:colOff>
      <xdr:row>79</xdr:row>
      <xdr:rowOff>16976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65253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60080</xdr:rowOff>
    </xdr:from>
    <xdr:to>
      <xdr:col>112</xdr:col>
      <xdr:colOff>38100</xdr:colOff>
      <xdr:row>78</xdr:row>
      <xdr:rowOff>161680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152807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61762</xdr:rowOff>
    </xdr:from>
    <xdr:to>
      <xdr:col>107</xdr:col>
      <xdr:colOff>101600</xdr:colOff>
      <xdr:row>78</xdr:row>
      <xdr:rowOff>163362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154489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15553</xdr:rowOff>
    </xdr:from>
    <xdr:to>
      <xdr:col>102</xdr:col>
      <xdr:colOff>165100</xdr:colOff>
      <xdr:row>78</xdr:row>
      <xdr:rowOff>117153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108280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152222</xdr:rowOff>
    </xdr:from>
    <xdr:to>
      <xdr:col>98</xdr:col>
      <xdr:colOff>38100</xdr:colOff>
      <xdr:row>78</xdr:row>
      <xdr:rowOff>82372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73499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967,380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主なものとして、人件費については</a:t>
          </a:r>
          <a:r>
            <a:rPr kumimoji="1" lang="en-US" altLang="ja-JP" sz="1300">
              <a:latin typeface="ＭＳ Ｐゴシック" panose="020B0600070205080204" pitchFamily="50" charset="-128"/>
              <a:ea typeface="ＭＳ Ｐゴシック" panose="020B0600070205080204" pitchFamily="50" charset="-128"/>
            </a:rPr>
            <a:t>136,820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円となっており、類似団体平均より高い水準で推移している。これは草津町の主産業が観光業であり、年間</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万人を超える来客があるため、観光客受入のためのインフラ施設を町で支えなくてはいけない特殊事情によるものである。補助費については</a:t>
          </a:r>
          <a:r>
            <a:rPr kumimoji="1" lang="en-US" altLang="ja-JP" sz="1300">
              <a:latin typeface="ＭＳ Ｐゴシック" panose="020B0600070205080204" pitchFamily="50" charset="-128"/>
              <a:ea typeface="ＭＳ Ｐゴシック" panose="020B0600070205080204" pitchFamily="50" charset="-128"/>
            </a:rPr>
            <a:t>237,055</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129,726</a:t>
          </a:r>
          <a:r>
            <a:rPr kumimoji="1" lang="ja-JP" altLang="en-US" sz="1300">
              <a:latin typeface="ＭＳ Ｐゴシック" panose="020B0600070205080204" pitchFamily="50" charset="-128"/>
              <a:ea typeface="ＭＳ Ｐゴシック" panose="020B0600070205080204" pitchFamily="50" charset="-128"/>
            </a:rPr>
            <a:t>円より大幅な増額となった。新型コロナウイルスにより実施された定額給付金事業が増額の要因である。物件費については</a:t>
          </a:r>
          <a:r>
            <a:rPr kumimoji="1" lang="en-US" altLang="ja-JP" sz="1300">
              <a:latin typeface="ＭＳ Ｐゴシック" panose="020B0600070205080204" pitchFamily="50" charset="-128"/>
              <a:ea typeface="ＭＳ Ｐゴシック" panose="020B0600070205080204" pitchFamily="50" charset="-128"/>
            </a:rPr>
            <a:t>140,179</a:t>
          </a:r>
          <a:r>
            <a:rPr kumimoji="1" lang="ja-JP" altLang="en-US" sz="1300">
              <a:latin typeface="ＭＳ Ｐゴシック" panose="020B0600070205080204" pitchFamily="50" charset="-128"/>
              <a:ea typeface="ＭＳ Ｐゴシック" panose="020B0600070205080204" pitchFamily="50" charset="-128"/>
            </a:rPr>
            <a:t>円と類似団体平均を上回る水準で推移しているが、これも観光宣伝に関する経費が多くを占める観光地特有の事情によるものである。維持補修費については、冬季の除雪回数が多かったことにより</a:t>
          </a:r>
          <a:r>
            <a:rPr kumimoji="1" lang="en-US" altLang="ja-JP" sz="1300">
              <a:latin typeface="ＭＳ Ｐゴシック" panose="020B0600070205080204" pitchFamily="50" charset="-128"/>
              <a:ea typeface="ＭＳ Ｐゴシック" panose="020B0600070205080204" pitchFamily="50" charset="-128"/>
            </a:rPr>
            <a:t>16,155</a:t>
          </a:r>
          <a:r>
            <a:rPr kumimoji="1" lang="ja-JP" altLang="en-US" sz="1300">
              <a:latin typeface="ＭＳ Ｐゴシック" panose="020B0600070205080204" pitchFamily="50" charset="-128"/>
              <a:ea typeface="ＭＳ Ｐゴシック" panose="020B0600070205080204" pitchFamily="50" charset="-128"/>
            </a:rPr>
            <a:t>円と前年度より増加している。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6,232
5,927
49.75
6,186,862
6,028,715
146,271
2,485,967
3,529,146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67501</xdr:rowOff>
    </xdr:from>
    <xdr:to>
      <xdr:col>24</xdr:col>
      <xdr:colOff>63500</xdr:colOff>
      <xdr:row>32</xdr:row>
      <xdr:rowOff>140081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53901"/>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140081</xdr:rowOff>
    </xdr:from>
    <xdr:to>
      <xdr:col>19</xdr:col>
      <xdr:colOff>177800</xdr:colOff>
      <xdr:row>33</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26481"/>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11303</xdr:rowOff>
    </xdr:from>
    <xdr:to>
      <xdr:col>15</xdr:col>
      <xdr:colOff>50800</xdr:colOff>
      <xdr:row>33</xdr:row>
      <xdr:rowOff>33972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6915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33972</xdr:rowOff>
    </xdr:from>
    <xdr:to>
      <xdr:col>10</xdr:col>
      <xdr:colOff>114300</xdr:colOff>
      <xdr:row>33</xdr:row>
      <xdr:rowOff>44069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1822"/>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16701</xdr:rowOff>
    </xdr:from>
    <xdr:to>
      <xdr:col>24</xdr:col>
      <xdr:colOff>114300</xdr:colOff>
      <xdr:row>32</xdr:row>
      <xdr:rowOff>118301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39578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89281</xdr:rowOff>
    </xdr:from>
    <xdr:to>
      <xdr:col>20</xdr:col>
      <xdr:colOff>38100</xdr:colOff>
      <xdr:row>33</xdr:row>
      <xdr:rowOff>19431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35958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131953</xdr:rowOff>
    </xdr:from>
    <xdr:to>
      <xdr:col>15</xdr:col>
      <xdr:colOff>101600</xdr:colOff>
      <xdr:row>33</xdr:row>
      <xdr:rowOff>62103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78630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154622</xdr:rowOff>
    </xdr:from>
    <xdr:to>
      <xdr:col>10</xdr:col>
      <xdr:colOff>165100</xdr:colOff>
      <xdr:row>33</xdr:row>
      <xdr:rowOff>84772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101299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164719</xdr:rowOff>
    </xdr:from>
    <xdr:to>
      <xdr:col>6</xdr:col>
      <xdr:colOff>38100</xdr:colOff>
      <xdr:row>33</xdr:row>
      <xdr:rowOff>94869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111396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159802</xdr:rowOff>
    </xdr:from>
    <xdr:to>
      <xdr:col>24</xdr:col>
      <xdr:colOff>63500</xdr:colOff>
      <xdr:row>56</xdr:row>
      <xdr:rowOff>148020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89552"/>
          <a:ext cx="838200" cy="15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148020</xdr:rowOff>
    </xdr:from>
    <xdr:to>
      <xdr:col>19</xdr:col>
      <xdr:colOff>177800</xdr:colOff>
      <xdr:row>57</xdr:row>
      <xdr:rowOff>66769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49220"/>
          <a:ext cx="8890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55299</xdr:rowOff>
    </xdr:from>
    <xdr:to>
      <xdr:col>15</xdr:col>
      <xdr:colOff>50800</xdr:colOff>
      <xdr:row>57</xdr:row>
      <xdr:rowOff>66769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56499"/>
          <a:ext cx="889000" cy="18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136272</xdr:rowOff>
    </xdr:from>
    <xdr:to>
      <xdr:col>10</xdr:col>
      <xdr:colOff>114300</xdr:colOff>
      <xdr:row>56</xdr:row>
      <xdr:rowOff>55299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566022"/>
          <a:ext cx="8890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109002</xdr:rowOff>
    </xdr:from>
    <xdr:to>
      <xdr:col>24</xdr:col>
      <xdr:colOff>114300</xdr:colOff>
      <xdr:row>56</xdr:row>
      <xdr:rowOff>39152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131879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97220</xdr:rowOff>
    </xdr:from>
    <xdr:to>
      <xdr:col>20</xdr:col>
      <xdr:colOff>38100</xdr:colOff>
      <xdr:row>57</xdr:row>
      <xdr:rowOff>27370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43897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15969</xdr:rowOff>
    </xdr:from>
    <xdr:to>
      <xdr:col>15</xdr:col>
      <xdr:colOff>101600</xdr:colOff>
      <xdr:row>57</xdr:row>
      <xdr:rowOff>117569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134096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4499</xdr:rowOff>
    </xdr:from>
    <xdr:to>
      <xdr:col>10</xdr:col>
      <xdr:colOff>165100</xdr:colOff>
      <xdr:row>56</xdr:row>
      <xdr:rowOff>106099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122626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8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85472</xdr:rowOff>
    </xdr:from>
    <xdr:to>
      <xdr:col>6</xdr:col>
      <xdr:colOff>38100</xdr:colOff>
      <xdr:row>56</xdr:row>
      <xdr:rowOff>15622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32149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9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36472</xdr:rowOff>
    </xdr:from>
    <xdr:to>
      <xdr:col>24</xdr:col>
      <xdr:colOff>63500</xdr:colOff>
      <xdr:row>77</xdr:row>
      <xdr:rowOff>76698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38122"/>
          <a:ext cx="8382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76698</xdr:rowOff>
    </xdr:from>
    <xdr:to>
      <xdr:col>19</xdr:col>
      <xdr:colOff>177800</xdr:colOff>
      <xdr:row>77</xdr:row>
      <xdr:rowOff>96069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8348"/>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96069</xdr:rowOff>
    </xdr:from>
    <xdr:to>
      <xdr:col>15</xdr:col>
      <xdr:colOff>50800</xdr:colOff>
      <xdr:row>77</xdr:row>
      <xdr:rowOff>120893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7719"/>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120893</xdr:rowOff>
    </xdr:from>
    <xdr:to>
      <xdr:col>10</xdr:col>
      <xdr:colOff>114300</xdr:colOff>
      <xdr:row>77</xdr:row>
      <xdr:rowOff>141094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2543"/>
          <a:ext cx="8890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157122</xdr:rowOff>
    </xdr:from>
    <xdr:to>
      <xdr:col>24</xdr:col>
      <xdr:colOff>114300</xdr:colOff>
      <xdr:row>77</xdr:row>
      <xdr:rowOff>87272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135549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25898</xdr:rowOff>
    </xdr:from>
    <xdr:to>
      <xdr:col>20</xdr:col>
      <xdr:colOff>38100</xdr:colOff>
      <xdr:row>77</xdr:row>
      <xdr:rowOff>127498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118625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45269</xdr:rowOff>
    </xdr:from>
    <xdr:to>
      <xdr:col>15</xdr:col>
      <xdr:colOff>101600</xdr:colOff>
      <xdr:row>77</xdr:row>
      <xdr:rowOff>146869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70093</xdr:rowOff>
    </xdr:from>
    <xdr:to>
      <xdr:col>10</xdr:col>
      <xdr:colOff>165100</xdr:colOff>
      <xdr:row>78</xdr:row>
      <xdr:rowOff>243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162820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90294</xdr:rowOff>
    </xdr:from>
    <xdr:to>
      <xdr:col>6</xdr:col>
      <xdr:colOff>38100</xdr:colOff>
      <xdr:row>78</xdr:row>
      <xdr:rowOff>20444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8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76465</xdr:rowOff>
    </xdr:from>
    <xdr:to>
      <xdr:col>24</xdr:col>
      <xdr:colOff>63500</xdr:colOff>
      <xdr:row>98</xdr:row>
      <xdr:rowOff>80401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8565"/>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76764</xdr:rowOff>
    </xdr:from>
    <xdr:to>
      <xdr:col>19</xdr:col>
      <xdr:colOff>177800</xdr:colOff>
      <xdr:row>98</xdr:row>
      <xdr:rowOff>80401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78864"/>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76764</xdr:rowOff>
    </xdr:from>
    <xdr:to>
      <xdr:col>15</xdr:col>
      <xdr:colOff>50800</xdr:colOff>
      <xdr:row>98</xdr:row>
      <xdr:rowOff>91491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78864"/>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91491</xdr:rowOff>
    </xdr:from>
    <xdr:to>
      <xdr:col>10</xdr:col>
      <xdr:colOff>114300</xdr:colOff>
      <xdr:row>98</xdr:row>
      <xdr:rowOff>96197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3591"/>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25665</xdr:rowOff>
    </xdr:from>
    <xdr:to>
      <xdr:col>24</xdr:col>
      <xdr:colOff>114300</xdr:colOff>
      <xdr:row>98</xdr:row>
      <xdr:rowOff>127265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29601</xdr:rowOff>
    </xdr:from>
    <xdr:to>
      <xdr:col>20</xdr:col>
      <xdr:colOff>38100</xdr:colOff>
      <xdr:row>98</xdr:row>
      <xdr:rowOff>131201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122328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25964</xdr:rowOff>
    </xdr:from>
    <xdr:to>
      <xdr:col>15</xdr:col>
      <xdr:colOff>101600</xdr:colOff>
      <xdr:row>98</xdr:row>
      <xdr:rowOff>127564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118691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40691</xdr:rowOff>
    </xdr:from>
    <xdr:to>
      <xdr:col>10</xdr:col>
      <xdr:colOff>165100</xdr:colOff>
      <xdr:row>98</xdr:row>
      <xdr:rowOff>142291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133418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45397</xdr:rowOff>
    </xdr:from>
    <xdr:to>
      <xdr:col>6</xdr:col>
      <xdr:colOff>38100</xdr:colOff>
      <xdr:row>98</xdr:row>
      <xdr:rowOff>146997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138124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44374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44374</xdr:rowOff>
    </xdr:from>
    <xdr:to>
      <xdr:col>45</xdr:col>
      <xdr:colOff>177800</xdr:colOff>
      <xdr:row>39</xdr:row>
      <xdr:rowOff>44374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44374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79951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165024</xdr:rowOff>
    </xdr:from>
    <xdr:to>
      <xdr:col>46</xdr:col>
      <xdr:colOff>38100</xdr:colOff>
      <xdr:row>39</xdr:row>
      <xdr:rowOff>95174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86301</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165024</xdr:rowOff>
    </xdr:from>
    <xdr:to>
      <xdr:col>41</xdr:col>
      <xdr:colOff>101600</xdr:colOff>
      <xdr:row>39</xdr:row>
      <xdr:rowOff>95174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86301</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28669</xdr:rowOff>
    </xdr:from>
    <xdr:to>
      <xdr:col>55</xdr:col>
      <xdr:colOff>0</xdr:colOff>
      <xdr:row>59</xdr:row>
      <xdr:rowOff>31717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4421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8065</xdr:rowOff>
    </xdr:from>
    <xdr:to>
      <xdr:col>50</xdr:col>
      <xdr:colOff>114300</xdr:colOff>
      <xdr:row>59</xdr:row>
      <xdr:rowOff>31717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23615"/>
          <a:ext cx="8890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8065</xdr:rowOff>
    </xdr:from>
    <xdr:to>
      <xdr:col>45</xdr:col>
      <xdr:colOff>177800</xdr:colOff>
      <xdr:row>59</xdr:row>
      <xdr:rowOff>9010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23615"/>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9010</xdr:rowOff>
    </xdr:from>
    <xdr:to>
      <xdr:col>41</xdr:col>
      <xdr:colOff>50800</xdr:colOff>
      <xdr:row>59</xdr:row>
      <xdr:rowOff>15136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456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149319</xdr:rowOff>
    </xdr:from>
    <xdr:to>
      <xdr:col>55</xdr:col>
      <xdr:colOff>50800</xdr:colOff>
      <xdr:row>59</xdr:row>
      <xdr:rowOff>79469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64246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0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152367</xdr:rowOff>
    </xdr:from>
    <xdr:to>
      <xdr:col>50</xdr:col>
      <xdr:colOff>165100</xdr:colOff>
      <xdr:row>59</xdr:row>
      <xdr:rowOff>82517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73644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128715</xdr:rowOff>
    </xdr:from>
    <xdr:to>
      <xdr:col>46</xdr:col>
      <xdr:colOff>38100</xdr:colOff>
      <xdr:row>59</xdr:row>
      <xdr:rowOff>58865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49992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129660</xdr:rowOff>
    </xdr:from>
    <xdr:to>
      <xdr:col>41</xdr:col>
      <xdr:colOff>101600</xdr:colOff>
      <xdr:row>59</xdr:row>
      <xdr:rowOff>59810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50937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135786</xdr:rowOff>
    </xdr:from>
    <xdr:to>
      <xdr:col>36</xdr:col>
      <xdr:colOff>165100</xdr:colOff>
      <xdr:row>59</xdr:row>
      <xdr:rowOff>65936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57063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7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98113</xdr:rowOff>
    </xdr:from>
    <xdr:to>
      <xdr:col>55</xdr:col>
      <xdr:colOff>0</xdr:colOff>
      <xdr:row>76</xdr:row>
      <xdr:rowOff>106942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28313"/>
          <a:ext cx="8382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168934</xdr:rowOff>
    </xdr:from>
    <xdr:to>
      <xdr:col>50</xdr:col>
      <xdr:colOff>114300</xdr:colOff>
      <xdr:row>76</xdr:row>
      <xdr:rowOff>106942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27684"/>
          <a:ext cx="889000" cy="10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5352</xdr:rowOff>
    </xdr:from>
    <xdr:to>
      <xdr:col>45</xdr:col>
      <xdr:colOff>177800</xdr:colOff>
      <xdr:row>75</xdr:row>
      <xdr:rowOff>168934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864102"/>
          <a:ext cx="889000" cy="1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5352</xdr:rowOff>
    </xdr:from>
    <xdr:to>
      <xdr:col>41</xdr:col>
      <xdr:colOff>50800</xdr:colOff>
      <xdr:row>77</xdr:row>
      <xdr:rowOff>137561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64102"/>
          <a:ext cx="889000" cy="4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47313</xdr:rowOff>
    </xdr:from>
    <xdr:to>
      <xdr:col>55</xdr:col>
      <xdr:colOff>50800</xdr:colOff>
      <xdr:row>76</xdr:row>
      <xdr:rowOff>148913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70190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2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56142</xdr:rowOff>
    </xdr:from>
    <xdr:to>
      <xdr:col>50</xdr:col>
      <xdr:colOff>165100</xdr:colOff>
      <xdr:row>76</xdr:row>
      <xdr:rowOff>157742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2819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118133</xdr:rowOff>
    </xdr:from>
    <xdr:to>
      <xdr:col>46</xdr:col>
      <xdr:colOff>38100</xdr:colOff>
      <xdr:row>76</xdr:row>
      <xdr:rowOff>48282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76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64810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7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126002</xdr:rowOff>
    </xdr:from>
    <xdr:to>
      <xdr:col>41</xdr:col>
      <xdr:colOff>101600</xdr:colOff>
      <xdr:row>75</xdr:row>
      <xdr:rowOff>56152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72679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58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86761</xdr:rowOff>
    </xdr:from>
    <xdr:to>
      <xdr:col>36</xdr:col>
      <xdr:colOff>165100</xdr:colOff>
      <xdr:row>78</xdr:row>
      <xdr:rowOff>16911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33438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154977</xdr:rowOff>
    </xdr:from>
    <xdr:to>
      <xdr:col>55</xdr:col>
      <xdr:colOff>0</xdr:colOff>
      <xdr:row>95</xdr:row>
      <xdr:rowOff>81021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71277"/>
          <a:ext cx="838200" cy="9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81021</xdr:rowOff>
    </xdr:from>
    <xdr:to>
      <xdr:col>50</xdr:col>
      <xdr:colOff>114300</xdr:colOff>
      <xdr:row>95</xdr:row>
      <xdr:rowOff>106494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68771"/>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106494</xdr:rowOff>
    </xdr:from>
    <xdr:to>
      <xdr:col>45</xdr:col>
      <xdr:colOff>177800</xdr:colOff>
      <xdr:row>95</xdr:row>
      <xdr:rowOff>160979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94244"/>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23950</xdr:rowOff>
    </xdr:from>
    <xdr:to>
      <xdr:col>41</xdr:col>
      <xdr:colOff>50800</xdr:colOff>
      <xdr:row>95</xdr:row>
      <xdr:rowOff>160979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11700"/>
          <a:ext cx="889000" cy="1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104177</xdr:rowOff>
    </xdr:from>
    <xdr:to>
      <xdr:col>55</xdr:col>
      <xdr:colOff>50800</xdr:colOff>
      <xdr:row>95</xdr:row>
      <xdr:rowOff>34327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127054</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7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30221</xdr:rowOff>
    </xdr:from>
    <xdr:to>
      <xdr:col>50</xdr:col>
      <xdr:colOff>165100</xdr:colOff>
      <xdr:row>95</xdr:row>
      <xdr:rowOff>131821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148348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55694</xdr:rowOff>
    </xdr:from>
    <xdr:to>
      <xdr:col>46</xdr:col>
      <xdr:colOff>38100</xdr:colOff>
      <xdr:row>95</xdr:row>
      <xdr:rowOff>157294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2371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1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110179</xdr:rowOff>
    </xdr:from>
    <xdr:to>
      <xdr:col>41</xdr:col>
      <xdr:colOff>101600</xdr:colOff>
      <xdr:row>96</xdr:row>
      <xdr:rowOff>40329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56856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144600</xdr:rowOff>
    </xdr:from>
    <xdr:to>
      <xdr:col>36</xdr:col>
      <xdr:colOff>165100</xdr:colOff>
      <xdr:row>95</xdr:row>
      <xdr:rowOff>74750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91277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3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143967</xdr:rowOff>
    </xdr:from>
    <xdr:to>
      <xdr:col>85</xdr:col>
      <xdr:colOff>127000</xdr:colOff>
      <xdr:row>37</xdr:row>
      <xdr:rowOff>154349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7617"/>
          <a:ext cx="8382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125546</xdr:rowOff>
    </xdr:from>
    <xdr:to>
      <xdr:col>81</xdr:col>
      <xdr:colOff>50800</xdr:colOff>
      <xdr:row>37</xdr:row>
      <xdr:rowOff>154349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6919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125546</xdr:rowOff>
    </xdr:from>
    <xdr:to>
      <xdr:col>76</xdr:col>
      <xdr:colOff>114300</xdr:colOff>
      <xdr:row>38</xdr:row>
      <xdr:rowOff>91466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69196"/>
          <a:ext cx="889000" cy="1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77940</xdr:rowOff>
    </xdr:from>
    <xdr:to>
      <xdr:col>71</xdr:col>
      <xdr:colOff>177800</xdr:colOff>
      <xdr:row>38</xdr:row>
      <xdr:rowOff>91466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93040"/>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93167</xdr:rowOff>
    </xdr:from>
    <xdr:to>
      <xdr:col>85</xdr:col>
      <xdr:colOff>177800</xdr:colOff>
      <xdr:row>38</xdr:row>
      <xdr:rowOff>23317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71594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103549</xdr:rowOff>
    </xdr:from>
    <xdr:to>
      <xdr:col>81</xdr:col>
      <xdr:colOff>101600</xdr:colOff>
      <xdr:row>38</xdr:row>
      <xdr:rowOff>33699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24826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74746</xdr:rowOff>
    </xdr:from>
    <xdr:to>
      <xdr:col>76</xdr:col>
      <xdr:colOff>165100</xdr:colOff>
      <xdr:row>38</xdr:row>
      <xdr:rowOff>4896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167473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40666</xdr:rowOff>
    </xdr:from>
    <xdr:to>
      <xdr:col>72</xdr:col>
      <xdr:colOff>38100</xdr:colOff>
      <xdr:row>38</xdr:row>
      <xdr:rowOff>142266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133393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27140</xdr:rowOff>
    </xdr:from>
    <xdr:to>
      <xdr:col>67</xdr:col>
      <xdr:colOff>101600</xdr:colOff>
      <xdr:row>38</xdr:row>
      <xdr:rowOff>128740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119867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34901</xdr:rowOff>
    </xdr:from>
    <xdr:to>
      <xdr:col>85</xdr:col>
      <xdr:colOff>127000</xdr:colOff>
      <xdr:row>57</xdr:row>
      <xdr:rowOff>62721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07551"/>
          <a:ext cx="8382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149790</xdr:rowOff>
    </xdr:from>
    <xdr:to>
      <xdr:col>81</xdr:col>
      <xdr:colOff>50800</xdr:colOff>
      <xdr:row>57</xdr:row>
      <xdr:rowOff>62721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0990"/>
          <a:ext cx="889000" cy="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149790</xdr:rowOff>
    </xdr:from>
    <xdr:to>
      <xdr:col>76</xdr:col>
      <xdr:colOff>114300</xdr:colOff>
      <xdr:row>57</xdr:row>
      <xdr:rowOff>7181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50990"/>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7181</xdr:rowOff>
    </xdr:from>
    <xdr:to>
      <xdr:col>71</xdr:col>
      <xdr:colOff>177800</xdr:colOff>
      <xdr:row>57</xdr:row>
      <xdr:rowOff>15232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79831"/>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155551</xdr:rowOff>
    </xdr:from>
    <xdr:to>
      <xdr:col>85</xdr:col>
      <xdr:colOff>177800</xdr:colOff>
      <xdr:row>57</xdr:row>
      <xdr:rowOff>85701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70478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11921</xdr:rowOff>
    </xdr:from>
    <xdr:to>
      <xdr:col>81</xdr:col>
      <xdr:colOff>101600</xdr:colOff>
      <xdr:row>57</xdr:row>
      <xdr:rowOff>113521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104648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98990</xdr:rowOff>
    </xdr:from>
    <xdr:to>
      <xdr:col>76</xdr:col>
      <xdr:colOff>165100</xdr:colOff>
      <xdr:row>57</xdr:row>
      <xdr:rowOff>29140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45667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127831</xdr:rowOff>
    </xdr:from>
    <xdr:to>
      <xdr:col>72</xdr:col>
      <xdr:colOff>38100</xdr:colOff>
      <xdr:row>57</xdr:row>
      <xdr:rowOff>57981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49108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135882</xdr:rowOff>
    </xdr:from>
    <xdr:to>
      <xdr:col>67</xdr:col>
      <xdr:colOff>101600</xdr:colOff>
      <xdr:row>57</xdr:row>
      <xdr:rowOff>66032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57159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18497</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1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18497</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15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139147</xdr:rowOff>
    </xdr:from>
    <xdr:to>
      <xdr:col>72</xdr:col>
      <xdr:colOff>38100</xdr:colOff>
      <xdr:row>78</xdr:row>
      <xdr:rowOff>69297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60424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76867</xdr:rowOff>
    </xdr:from>
    <xdr:to>
      <xdr:col>85</xdr:col>
      <xdr:colOff>127000</xdr:colOff>
      <xdr:row>97</xdr:row>
      <xdr:rowOff>86020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07517"/>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86020</xdr:rowOff>
    </xdr:from>
    <xdr:to>
      <xdr:col>81</xdr:col>
      <xdr:colOff>50800</xdr:colOff>
      <xdr:row>97</xdr:row>
      <xdr:rowOff>97679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1667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97679</xdr:rowOff>
    </xdr:from>
    <xdr:to>
      <xdr:col>76</xdr:col>
      <xdr:colOff>114300</xdr:colOff>
      <xdr:row>97</xdr:row>
      <xdr:rowOff>115021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28329"/>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115021</xdr:rowOff>
    </xdr:from>
    <xdr:to>
      <xdr:col>71</xdr:col>
      <xdr:colOff>177800</xdr:colOff>
      <xdr:row>97</xdr:row>
      <xdr:rowOff>135114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45671"/>
          <a:ext cx="8890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26067</xdr:rowOff>
    </xdr:from>
    <xdr:to>
      <xdr:col>85</xdr:col>
      <xdr:colOff>177800</xdr:colOff>
      <xdr:row>97</xdr:row>
      <xdr:rowOff>127667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35220</xdr:rowOff>
    </xdr:from>
    <xdr:to>
      <xdr:col>81</xdr:col>
      <xdr:colOff>101600</xdr:colOff>
      <xdr:row>97</xdr:row>
      <xdr:rowOff>136820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46879</xdr:rowOff>
    </xdr:from>
    <xdr:to>
      <xdr:col>76</xdr:col>
      <xdr:colOff>165100</xdr:colOff>
      <xdr:row>97</xdr:row>
      <xdr:rowOff>148479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139606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7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64221</xdr:rowOff>
    </xdr:from>
    <xdr:to>
      <xdr:col>72</xdr:col>
      <xdr:colOff>38100</xdr:colOff>
      <xdr:row>97</xdr:row>
      <xdr:rowOff>165821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156948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8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84314</xdr:rowOff>
    </xdr:from>
    <xdr:to>
      <xdr:col>67</xdr:col>
      <xdr:colOff>101600</xdr:colOff>
      <xdr:row>98</xdr:row>
      <xdr:rowOff>14464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5591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a:t>
          </a:r>
          <a:r>
            <a:rPr kumimoji="1" lang="en-US" altLang="ja-JP" sz="1300">
              <a:latin typeface="ＭＳ Ｐゴシック" panose="020B0600070205080204" pitchFamily="50" charset="-128"/>
              <a:ea typeface="ＭＳ Ｐゴシック" panose="020B0600070205080204" pitchFamily="50" charset="-128"/>
            </a:rPr>
            <a:t>12,179</a:t>
          </a:r>
          <a:r>
            <a:rPr kumimoji="1" lang="ja-JP" altLang="en-US" sz="1300">
              <a:latin typeface="ＭＳ Ｐゴシック" panose="020B0600070205080204" pitchFamily="50" charset="-128"/>
              <a:ea typeface="ＭＳ Ｐゴシック" panose="020B0600070205080204" pitchFamily="50" charset="-128"/>
            </a:rPr>
            <a:t>円となり、全国平均、群馬県平均を大きく上回る水準で推移している。総務費については</a:t>
          </a:r>
          <a:r>
            <a:rPr kumimoji="1" lang="en-US" altLang="ja-JP" sz="1300">
              <a:latin typeface="ＭＳ Ｐゴシック" panose="020B0600070205080204" pitchFamily="50" charset="-128"/>
              <a:ea typeface="ＭＳ Ｐゴシック" panose="020B0600070205080204" pitchFamily="50" charset="-128"/>
            </a:rPr>
            <a:t>382,689</a:t>
          </a:r>
          <a:r>
            <a:rPr kumimoji="1" lang="ja-JP" altLang="en-US" sz="1300">
              <a:latin typeface="ＭＳ Ｐゴシック" panose="020B0600070205080204" pitchFamily="50" charset="-128"/>
              <a:ea typeface="ＭＳ Ｐゴシック" panose="020B0600070205080204" pitchFamily="50" charset="-128"/>
            </a:rPr>
            <a:t>円であり、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類似団体平均を大きく上回っているが、ふるさと納税寄附金の積立によるものである。商工費については新型コロナウイルスの影響により、各種イベントの中止や、観光客の減少などもあって、前年度とほぼ横ばいの</a:t>
          </a:r>
          <a:r>
            <a:rPr kumimoji="1" lang="en-US" altLang="ja-JP" sz="1300">
              <a:latin typeface="ＭＳ Ｐゴシック" panose="020B0600070205080204" pitchFamily="50" charset="-128"/>
              <a:ea typeface="ＭＳ Ｐゴシック" panose="020B0600070205080204" pitchFamily="50" charset="-128"/>
            </a:rPr>
            <a:t>84,096</a:t>
          </a:r>
          <a:r>
            <a:rPr kumimoji="1" lang="ja-JP" altLang="en-US" sz="1300">
              <a:latin typeface="ＭＳ Ｐゴシック" panose="020B0600070205080204" pitchFamily="50" charset="-128"/>
              <a:ea typeface="ＭＳ Ｐゴシック" panose="020B0600070205080204" pitchFamily="50" charset="-128"/>
            </a:rPr>
            <a:t>円となった。土木費については</a:t>
          </a:r>
          <a:r>
            <a:rPr kumimoji="1" lang="en-US" altLang="ja-JP" sz="1300">
              <a:latin typeface="ＭＳ Ｐゴシック" panose="020B0600070205080204" pitchFamily="50" charset="-128"/>
              <a:ea typeface="ＭＳ Ｐゴシック" panose="020B0600070205080204" pitchFamily="50" charset="-128"/>
            </a:rPr>
            <a:t>122,661</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円であり、類似団体平均を大きく上回る金額で推移している。理由としては、草津町地蔵地区の整備が開始されたためである。公債費については</a:t>
          </a:r>
          <a:r>
            <a:rPr kumimoji="1" lang="en-US" altLang="ja-JP" sz="1300">
              <a:latin typeface="ＭＳ Ｐゴシック" panose="020B0600070205080204" pitchFamily="50" charset="-128"/>
              <a:ea typeface="ＭＳ Ｐゴシック" panose="020B0600070205080204" pitchFamily="50" charset="-128"/>
            </a:rPr>
            <a:t>51,243</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円となり類似団体平均を下回っているが、湯畑の整備事業や防災行政無線のデジタル化などで起債をしたため上昇傾向となっている。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標準財政規模に占める実質収支額の比率は、普通交付税やふるさと納税の伸び、新型コロナウイルスの影響を考慮して猶予特例債の借入を行ったことなどにより、前年度から</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標準財政規模の財政調整基金残高に対する比率についても、新型コロナウイルスの影響により、これまでの推移と違ってほぼ横ばいとなっている。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観光立町である草津町にとって新型コロナウイルスの蔓延は未曽有の事態であり、今後も長く影響することが想定されるため、現在の水準を保持していきたいと考えている。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連結実質赤字比率については、全会計において黒字であり、黒字額の合計が標準財政規模を上回っているため比率は算定されない。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施設を保有する事業会計にあたっては、老朽化対策など長期的な計画のもと、健全な財政運営に努める必要がある。特に下水道事業会計においては、長寿命化計画に基づいた終末処理場の再構築が開始されたため、提供サービスと住民負担を鑑みながら段階的に料金体系を見直していくことが重要となる。また、一般会計においても、税収減や大規模災害など、今後想定されるさまざまな事態に備え、財政調整基金をはじめとする各種基金の確保を行い、なるべく基金に頼ることのない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zoomScale="79" zoomScaleNormal="79"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6186862</v>
      </c>
      <c r="BO4" s="395"/>
      <c r="BP4" s="395"/>
      <c r="BQ4" s="395"/>
      <c r="BR4" s="395"/>
      <c r="BS4" s="395"/>
      <c r="BT4" s="395"/>
      <c r="BU4" s="396"/>
      <c r="BV4" s="394">
        <v>5471605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5.9</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6028715</v>
      </c>
      <c r="BO5" s="432"/>
      <c r="BP5" s="432"/>
      <c r="BQ5" s="432"/>
      <c r="BR5" s="432"/>
      <c r="BS5" s="432"/>
      <c r="BT5" s="432"/>
      <c r="BU5" s="433"/>
      <c r="BV5" s="431">
        <v>5325192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93.6</v>
      </c>
      <c r="CU5" s="429"/>
      <c r="CV5" s="429"/>
      <c r="CW5" s="429"/>
      <c r="CX5" s="429"/>
      <c r="CY5" s="429"/>
      <c r="CZ5" s="429"/>
      <c r="DA5" s="430"/>
      <c r="DB5" s="428">
        <v>94.4</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158147</v>
      </c>
      <c r="BO6" s="432"/>
      <c r="BP6" s="432"/>
      <c r="BQ6" s="432"/>
      <c r="BR6" s="432"/>
      <c r="BS6" s="432"/>
      <c r="BT6" s="432"/>
      <c r="BU6" s="433"/>
      <c r="BV6" s="431">
        <v>146413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104.7</v>
      </c>
      <c r="CU6" s="469"/>
      <c r="CV6" s="469"/>
      <c r="CW6" s="469"/>
      <c r="CX6" s="469"/>
      <c r="CY6" s="469"/>
      <c r="CZ6" s="469"/>
      <c r="DA6" s="470"/>
      <c r="DB6" s="468">
        <v>100.5</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11876</v>
      </c>
      <c r="BO7" s="432"/>
      <c r="BP7" s="432"/>
      <c r="BQ7" s="432"/>
      <c r="BR7" s="432"/>
      <c r="BS7" s="432"/>
      <c r="BT7" s="432"/>
      <c r="BU7" s="433"/>
      <c r="BV7" s="431">
        <v>26412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2485967</v>
      </c>
      <c r="CU7" s="432"/>
      <c r="CV7" s="432"/>
      <c r="CW7" s="432"/>
      <c r="CX7" s="432"/>
      <c r="CY7" s="432"/>
      <c r="CZ7" s="432"/>
      <c r="DA7" s="433"/>
      <c r="DB7" s="431">
        <v>2365874</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146271</v>
      </c>
      <c r="BO8" s="432"/>
      <c r="BP8" s="432"/>
      <c r="BQ8" s="432"/>
      <c r="BR8" s="432"/>
      <c r="BS8" s="432"/>
      <c r="BT8" s="432"/>
      <c r="BU8" s="433"/>
      <c r="BV8" s="431">
        <v>120001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0.69</v>
      </c>
      <c r="CU8" s="472"/>
      <c r="CV8" s="472"/>
      <c r="CW8" s="472"/>
      <c r="CX8" s="472"/>
      <c r="CY8" s="472"/>
      <c r="CZ8" s="472"/>
      <c r="DA8" s="473"/>
      <c r="DB8" s="471">
        <v>0.72</v>
      </c>
      <c r="DC8" s="472"/>
      <c r="DD8" s="472"/>
      <c r="DE8" s="472"/>
      <c r="DF8" s="472"/>
      <c r="DG8" s="472"/>
      <c r="DH8" s="472"/>
      <c r="DI8" s="473"/>
      <c r="DJ8" s="186"/>
      <c r="DK8" s="186"/>
      <c r="DL8" s="186"/>
      <c r="DM8" s="186"/>
      <c r="DN8" s="186"/>
      <c r="DO8" s="186"/>
    </row>
    <row r="9" spans="1:119" ht="18.75" customHeight="1" thickBot="1" x14ac:dyDescent="0.25">
      <c r="A9" s="187"/>
      <c r="B9" s="425" t="s">
        <v>113</v>
      </c>
      <c r="C9" s="426"/>
      <c r="D9" s="426"/>
      <c r="E9" s="426"/>
      <c r="F9" s="426"/>
      <c r="G9" s="426"/>
      <c r="H9" s="426"/>
      <c r="I9" s="426"/>
      <c r="J9" s="426"/>
      <c r="K9" s="474"/>
      <c r="L9" s="475" t="s">
        <v>114</v>
      </c>
      <c r="M9" s="476"/>
      <c r="N9" s="476"/>
      <c r="O9" s="476"/>
      <c r="P9" s="476"/>
      <c r="Q9" s="477"/>
      <c r="R9" s="478">
        <v>6049</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26270</v>
      </c>
      <c r="BO9" s="432"/>
      <c r="BP9" s="432"/>
      <c r="BQ9" s="432"/>
      <c r="BR9" s="432"/>
      <c r="BS9" s="432"/>
      <c r="BT9" s="432"/>
      <c r="BU9" s="433"/>
      <c r="BV9" s="431">
        <v>-13618</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v>
      </c>
      <c r="CU9" s="429"/>
      <c r="CV9" s="429"/>
      <c r="CW9" s="429"/>
      <c r="CX9" s="429"/>
      <c r="CY9" s="429"/>
      <c r="CZ9" s="429"/>
      <c r="DA9" s="430"/>
      <c r="DB9" s="428">
        <v>9.1</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6518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344604</v>
      </c>
      <c r="BO10" s="432"/>
      <c r="BP10" s="432"/>
      <c r="BQ10" s="432"/>
      <c r="BR10" s="432"/>
      <c r="BS10" s="432"/>
      <c r="BT10" s="432"/>
      <c r="BU10" s="433"/>
      <c r="BV10" s="431">
        <v>293121</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110</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2">
      <c r="A12" s="187"/>
      <c r="B12" s="491" t="s">
        <v>131</v>
      </c>
      <c r="C12" s="492"/>
      <c r="D12" s="492"/>
      <c r="E12" s="492"/>
      <c r="F12" s="492"/>
      <c r="G12" s="492"/>
      <c r="H12" s="492"/>
      <c r="I12" s="492"/>
      <c r="J12" s="492"/>
      <c r="K12" s="493"/>
      <c r="L12" s="500" t="s">
        <v>132</v>
      </c>
      <c r="M12" s="501"/>
      <c r="N12" s="501"/>
      <c r="O12" s="501"/>
      <c r="P12" s="501"/>
      <c r="Q12" s="502"/>
      <c r="R12" s="503">
        <v>6232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267280</v>
      </c>
      <c r="BO12" s="432"/>
      <c r="BP12" s="432"/>
      <c r="BQ12" s="432"/>
      <c r="BR12" s="432"/>
      <c r="BS12" s="432"/>
      <c r="BT12" s="432"/>
      <c r="BU12" s="433"/>
      <c r="BV12" s="431">
        <v>233000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140</v>
      </c>
      <c r="N13" s="523"/>
      <c r="O13" s="523"/>
      <c r="P13" s="523"/>
      <c r="Q13" s="524"/>
      <c r="R13" s="515">
        <v>5927</v>
      </c>
      <c r="S13" s="516"/>
      <c r="T13" s="516"/>
      <c r="U13" s="516"/>
      <c r="V13" s="517"/>
      <c r="W13" s="447" t="s">
        <v>141</v>
      </c>
      <c r="X13" s="448"/>
      <c r="Y13" s="448"/>
      <c r="Z13" s="448"/>
      <c r="AA13" s="448"/>
      <c r="AB13" s="438"/>
      <c r="AC13" s="482">
        <v>42</v>
      </c>
      <c r="AD13" s="483"/>
      <c r="AE13" s="483"/>
      <c r="AF13" s="483"/>
      <c r="AG13" s="525"/>
      <c r="AH13" s="482">
        <v>39</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103594</v>
      </c>
      <c r="BO13" s="432"/>
      <c r="BP13" s="432"/>
      <c r="BQ13" s="432"/>
      <c r="BR13" s="432"/>
      <c r="BS13" s="432"/>
      <c r="BT13" s="432"/>
      <c r="BU13" s="433"/>
      <c r="BV13" s="431">
        <v>46503</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4.4000000000000004</v>
      </c>
      <c r="CU13" s="429"/>
      <c r="CV13" s="429"/>
      <c r="CW13" s="429"/>
      <c r="CX13" s="429"/>
      <c r="CY13" s="429"/>
      <c r="CZ13" s="429"/>
      <c r="DA13" s="430"/>
      <c r="DB13" s="428">
        <v>4.3</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146</v>
      </c>
      <c r="M14" s="513"/>
      <c r="N14" s="513"/>
      <c r="O14" s="513"/>
      <c r="P14" s="513"/>
      <c r="Q14" s="514"/>
      <c r="R14" s="515">
        <v>6370</v>
      </c>
      <c r="S14" s="516"/>
      <c r="T14" s="516"/>
      <c r="U14" s="516"/>
      <c r="V14" s="517"/>
      <c r="W14" s="421"/>
      <c r="X14" s="422"/>
      <c r="Y14" s="422"/>
      <c r="Z14" s="422"/>
      <c r="AA14" s="422"/>
      <c r="AB14" s="411"/>
      <c r="AC14" s="518">
        <v>1.1000000000000001</v>
      </c>
      <c r="AD14" s="519"/>
      <c r="AE14" s="519"/>
      <c r="AF14" s="519"/>
      <c r="AG14" s="520"/>
      <c r="AH14" s="518">
        <v>0.9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148</v>
      </c>
      <c r="N15" s="523"/>
      <c r="O15" s="523"/>
      <c r="P15" s="523"/>
      <c r="Q15" s="524"/>
      <c r="R15" s="515">
        <v>6059</v>
      </c>
      <c r="S15" s="516"/>
      <c r="T15" s="516"/>
      <c r="U15" s="516"/>
      <c r="V15" s="517"/>
      <c r="W15" s="447" t="s">
        <v>149</v>
      </c>
      <c r="X15" s="448"/>
      <c r="Y15" s="448"/>
      <c r="Z15" s="448"/>
      <c r="AA15" s="448"/>
      <c r="AB15" s="438"/>
      <c r="AC15" s="482">
        <v>304</v>
      </c>
      <c r="AD15" s="483"/>
      <c r="AE15" s="483"/>
      <c r="AF15" s="483"/>
      <c r="AG15" s="525"/>
      <c r="AH15" s="482">
        <v>349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1289143</v>
      </c>
      <c r="BO15" s="395"/>
      <c r="BP15" s="395"/>
      <c r="BQ15" s="395"/>
      <c r="BR15" s="395"/>
      <c r="BS15" s="395"/>
      <c r="BT15" s="395"/>
      <c r="BU15" s="396"/>
      <c r="BV15" s="394">
        <v>1275517</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8.1999999999999993</v>
      </c>
      <c r="AD16" s="519"/>
      <c r="AE16" s="519"/>
      <c r="AF16" s="519"/>
      <c r="AG16" s="520"/>
      <c r="AH16" s="518">
        <v>8.5</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1949690</v>
      </c>
      <c r="BO16" s="432"/>
      <c r="BP16" s="432"/>
      <c r="BQ16" s="432"/>
      <c r="BR16" s="432"/>
      <c r="BS16" s="432"/>
      <c r="BT16" s="432"/>
      <c r="BU16" s="433"/>
      <c r="BV16" s="431">
        <v>1829908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155</v>
      </c>
      <c r="N17" s="539"/>
      <c r="O17" s="539"/>
      <c r="P17" s="539"/>
      <c r="Q17" s="540"/>
      <c r="R17" s="535" t="s">
        <v>153</v>
      </c>
      <c r="S17" s="536"/>
      <c r="T17" s="536"/>
      <c r="U17" s="536"/>
      <c r="V17" s="537"/>
      <c r="W17" s="447" t="s">
        <v>156</v>
      </c>
      <c r="X17" s="448"/>
      <c r="Y17" s="448"/>
      <c r="Z17" s="448"/>
      <c r="AA17" s="448"/>
      <c r="AB17" s="438"/>
      <c r="AC17" s="482">
        <v>3356</v>
      </c>
      <c r="AD17" s="483"/>
      <c r="AE17" s="483"/>
      <c r="AF17" s="483"/>
      <c r="AG17" s="525"/>
      <c r="AH17" s="482">
        <v>3742</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1660159</v>
      </c>
      <c r="BO17" s="432"/>
      <c r="BP17" s="432"/>
      <c r="BQ17" s="432"/>
      <c r="BR17" s="432"/>
      <c r="BS17" s="432"/>
      <c r="BT17" s="432"/>
      <c r="BU17" s="433"/>
      <c r="BV17" s="431">
        <v>1650865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49.75</v>
      </c>
      <c r="M18" s="547"/>
      <c r="N18" s="547"/>
      <c r="O18" s="547"/>
      <c r="P18" s="547"/>
      <c r="Q18" s="547"/>
      <c r="R18" s="548"/>
      <c r="S18" s="548"/>
      <c r="T18" s="548"/>
      <c r="U18" s="548"/>
      <c r="V18" s="549"/>
      <c r="W18" s="449"/>
      <c r="X18" s="450"/>
      <c r="Y18" s="450"/>
      <c r="Z18" s="450"/>
      <c r="AA18" s="450"/>
      <c r="AB18" s="441"/>
      <c r="AC18" s="550">
        <v>90.7</v>
      </c>
      <c r="AD18" s="551"/>
      <c r="AE18" s="551"/>
      <c r="AF18" s="551"/>
      <c r="AG18" s="552"/>
      <c r="AH18" s="550">
        <v>90.6</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2512960</v>
      </c>
      <c r="BO18" s="432"/>
      <c r="BP18" s="432"/>
      <c r="BQ18" s="432"/>
      <c r="BR18" s="432"/>
      <c r="BS18" s="432"/>
      <c r="BT18" s="432"/>
      <c r="BU18" s="433"/>
      <c r="BV18" s="431">
        <v>2520110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122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3545307</v>
      </c>
      <c r="BO19" s="432"/>
      <c r="BP19" s="432"/>
      <c r="BQ19" s="432"/>
      <c r="BR19" s="432"/>
      <c r="BS19" s="432"/>
      <c r="BT19" s="432"/>
      <c r="BU19" s="433"/>
      <c r="BV19" s="431">
        <v>3388245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3229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4" t="s">
        <v>168</v>
      </c>
      <c r="AI22" s="448"/>
      <c r="AJ22" s="448"/>
      <c r="AK22" s="448"/>
      <c r="AL22" s="438"/>
      <c r="AM22" s="594" t="s">
        <v>169</v>
      </c>
      <c r="AN22" s="595"/>
      <c r="AO22" s="595"/>
      <c r="AP22" s="595"/>
      <c r="AQ22" s="595"/>
      <c r="AR22" s="596"/>
      <c r="AS22" s="577" t="s">
        <v>166</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170</v>
      </c>
      <c r="AZ23" s="392"/>
      <c r="BA23" s="392"/>
      <c r="BB23" s="392"/>
      <c r="BC23" s="392"/>
      <c r="BD23" s="392"/>
      <c r="BE23" s="392"/>
      <c r="BF23" s="392"/>
      <c r="BG23" s="392"/>
      <c r="BH23" s="392"/>
      <c r="BI23" s="392"/>
      <c r="BJ23" s="392"/>
      <c r="BK23" s="392"/>
      <c r="BL23" s="392"/>
      <c r="BM23" s="393"/>
      <c r="BN23" s="431">
        <v>3529146</v>
      </c>
      <c r="BO23" s="432"/>
      <c r="BP23" s="432"/>
      <c r="BQ23" s="432"/>
      <c r="BR23" s="432"/>
      <c r="BS23" s="432"/>
      <c r="BT23" s="432"/>
      <c r="BU23" s="433"/>
      <c r="BV23" s="431">
        <v>3442757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61"/>
      <c r="G24" s="461"/>
      <c r="H24" s="461"/>
      <c r="I24" s="461"/>
      <c r="J24" s="461"/>
      <c r="K24" s="462"/>
      <c r="L24" s="482">
        <v>1</v>
      </c>
      <c r="M24" s="483"/>
      <c r="N24" s="483"/>
      <c r="O24" s="483"/>
      <c r="P24" s="525"/>
      <c r="Q24" s="482">
        <v>7650</v>
      </c>
      <c r="R24" s="483"/>
      <c r="S24" s="483"/>
      <c r="T24" s="483"/>
      <c r="U24" s="483"/>
      <c r="V24" s="525"/>
      <c r="W24" s="584"/>
      <c r="X24" s="572"/>
      <c r="Y24" s="573"/>
      <c r="Z24" s="481" t="s">
        <v>172</v>
      </c>
      <c r="AA24" s="461"/>
      <c r="AB24" s="461"/>
      <c r="AC24" s="461"/>
      <c r="AD24" s="461"/>
      <c r="AE24" s="461"/>
      <c r="AF24" s="461"/>
      <c r="AG24" s="462"/>
      <c r="AH24" s="482">
        <v>90</v>
      </c>
      <c r="AI24" s="483"/>
      <c r="AJ24" s="483"/>
      <c r="AK24" s="483"/>
      <c r="AL24" s="525"/>
      <c r="AM24" s="482">
        <v>267120</v>
      </c>
      <c r="AN24" s="483"/>
      <c r="AO24" s="483"/>
      <c r="AP24" s="483"/>
      <c r="AQ24" s="483"/>
      <c r="AR24" s="525"/>
      <c r="AS24" s="482">
        <v>2968</v>
      </c>
      <c r="AT24" s="483"/>
      <c r="AU24" s="483"/>
      <c r="AV24" s="483"/>
      <c r="AW24" s="483"/>
      <c r="AX24" s="484"/>
      <c r="AY24" s="602" t="s">
        <v>173</v>
      </c>
      <c r="AZ24" s="603"/>
      <c r="BA24" s="603"/>
      <c r="BB24" s="603"/>
      <c r="BC24" s="603"/>
      <c r="BD24" s="603"/>
      <c r="BE24" s="603"/>
      <c r="BF24" s="603"/>
      <c r="BG24" s="603"/>
      <c r="BH24" s="603"/>
      <c r="BI24" s="603"/>
      <c r="BJ24" s="603"/>
      <c r="BK24" s="603"/>
      <c r="BL24" s="603"/>
      <c r="BM24" s="604"/>
      <c r="BN24" s="431">
        <v>3424480</v>
      </c>
      <c r="BO24" s="432"/>
      <c r="BP24" s="432"/>
      <c r="BQ24" s="432"/>
      <c r="BR24" s="432"/>
      <c r="BS24" s="432"/>
      <c r="BT24" s="432"/>
      <c r="BU24" s="433"/>
      <c r="BV24" s="431">
        <v>3304610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61"/>
      <c r="G25" s="461"/>
      <c r="H25" s="461"/>
      <c r="I25" s="461"/>
      <c r="J25" s="461"/>
      <c r="K25" s="462"/>
      <c r="L25" s="482">
        <v>1</v>
      </c>
      <c r="M25" s="483"/>
      <c r="N25" s="483"/>
      <c r="O25" s="483"/>
      <c r="P25" s="525"/>
      <c r="Q25" s="482">
        <v>6340</v>
      </c>
      <c r="R25" s="483"/>
      <c r="S25" s="483"/>
      <c r="T25" s="483"/>
      <c r="U25" s="483"/>
      <c r="V25" s="525"/>
      <c r="W25" s="584"/>
      <c r="X25" s="572"/>
      <c r="Y25" s="573"/>
      <c r="Z25" s="481" t="s">
        <v>175</v>
      </c>
      <c r="AA25" s="461"/>
      <c r="AB25" s="461"/>
      <c r="AC25" s="461"/>
      <c r="AD25" s="461"/>
      <c r="AE25" s="461"/>
      <c r="AF25" s="461"/>
      <c r="AG25" s="462"/>
      <c r="AH25" s="482" t="s">
        <v>139</v>
      </c>
      <c r="AI25" s="483"/>
      <c r="AJ25" s="483"/>
      <c r="AK25" s="483"/>
      <c r="AL25" s="525"/>
      <c r="AM25" s="482" t="s">
        <v>139</v>
      </c>
      <c r="AN25" s="483"/>
      <c r="AO25" s="483"/>
      <c r="AP25" s="483"/>
      <c r="AQ25" s="483"/>
      <c r="AR25" s="525"/>
      <c r="AS25" s="482" t="s">
        <v>139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11751</v>
      </c>
      <c r="BO25" s="395"/>
      <c r="BP25" s="395"/>
      <c r="BQ25" s="395"/>
      <c r="BR25" s="395"/>
      <c r="BS25" s="395"/>
      <c r="BT25" s="395"/>
      <c r="BU25" s="396"/>
      <c r="BV25" s="394">
        <v>13669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5800</v>
      </c>
      <c r="R26" s="483"/>
      <c r="S26" s="483"/>
      <c r="T26" s="483"/>
      <c r="U26" s="483"/>
      <c r="V26" s="525"/>
      <c r="W26" s="584"/>
      <c r="X26" s="572"/>
      <c r="Y26" s="573"/>
      <c r="Z26" s="481" t="s">
        <v>178</v>
      </c>
      <c r="AA26" s="608"/>
      <c r="AB26" s="608"/>
      <c r="AC26" s="608"/>
      <c r="AD26" s="608"/>
      <c r="AE26" s="608"/>
      <c r="AF26" s="608"/>
      <c r="AG26" s="609"/>
      <c r="AH26" s="482" t="s">
        <v>139</v>
      </c>
      <c r="AI26" s="483"/>
      <c r="AJ26" s="483"/>
      <c r="AK26" s="483"/>
      <c r="AL26" s="525"/>
      <c r="AM26" s="482" t="s">
        <v>139</v>
      </c>
      <c r="AN26" s="483"/>
      <c r="AO26" s="483"/>
      <c r="AP26" s="483"/>
      <c r="AQ26" s="483"/>
      <c r="AR26" s="525"/>
      <c r="AS26" s="482" t="s">
        <v>139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61"/>
      <c r="G27" s="461"/>
      <c r="H27" s="461"/>
      <c r="I27" s="461"/>
      <c r="J27" s="461"/>
      <c r="K27" s="462"/>
      <c r="L27" s="482">
        <v>1</v>
      </c>
      <c r="M27" s="483"/>
      <c r="N27" s="483"/>
      <c r="O27" s="483"/>
      <c r="P27" s="525"/>
      <c r="Q27" s="482">
        <v>3000</v>
      </c>
      <c r="R27" s="483"/>
      <c r="S27" s="483"/>
      <c r="T27" s="483"/>
      <c r="U27" s="483"/>
      <c r="V27" s="525"/>
      <c r="W27" s="584"/>
      <c r="X27" s="572"/>
      <c r="Y27" s="573"/>
      <c r="Z27" s="481" t="s">
        <v>181</v>
      </c>
      <c r="AA27" s="461"/>
      <c r="AB27" s="461"/>
      <c r="AC27" s="461"/>
      <c r="AD27" s="461"/>
      <c r="AE27" s="461"/>
      <c r="AF27" s="461"/>
      <c r="AG27" s="462"/>
      <c r="AH27" s="482">
        <v>1</v>
      </c>
      <c r="AI27" s="483"/>
      <c r="AJ27" s="483"/>
      <c r="AK27" s="483"/>
      <c r="AL27" s="525"/>
      <c r="AM27" s="482" t="s">
        <v>182</v>
      </c>
      <c r="AN27" s="483"/>
      <c r="AO27" s="483"/>
      <c r="AP27" s="483"/>
      <c r="AQ27" s="483"/>
      <c r="AR27" s="525"/>
      <c r="AS27" s="482" t="s">
        <v>182</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5" t="s">
        <v>139</v>
      </c>
      <c r="BO27" s="606"/>
      <c r="BP27" s="606"/>
      <c r="BQ27" s="606"/>
      <c r="BR27" s="606"/>
      <c r="BS27" s="606"/>
      <c r="BT27" s="606"/>
      <c r="BU27" s="607"/>
      <c r="BV27" s="605">
        <v>64156</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184</v>
      </c>
      <c r="F28" s="461"/>
      <c r="G28" s="461"/>
      <c r="H28" s="461"/>
      <c r="I28" s="461"/>
      <c r="J28" s="461"/>
      <c r="K28" s="462"/>
      <c r="L28" s="482">
        <v>1</v>
      </c>
      <c r="M28" s="483"/>
      <c r="N28" s="483"/>
      <c r="O28" s="483"/>
      <c r="P28" s="525"/>
      <c r="Q28" s="482">
        <v>2450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2029741</v>
      </c>
      <c r="BO28" s="395"/>
      <c r="BP28" s="395"/>
      <c r="BQ28" s="395"/>
      <c r="BR28" s="395"/>
      <c r="BS28" s="395"/>
      <c r="BT28" s="395"/>
      <c r="BU28" s="396"/>
      <c r="BV28" s="394">
        <v>1887416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187</v>
      </c>
      <c r="F29" s="461"/>
      <c r="G29" s="461"/>
      <c r="H29" s="461"/>
      <c r="I29" s="461"/>
      <c r="J29" s="461"/>
      <c r="K29" s="462"/>
      <c r="L29" s="482">
        <v>10</v>
      </c>
      <c r="M29" s="483"/>
      <c r="N29" s="483"/>
      <c r="O29" s="483"/>
      <c r="P29" s="525"/>
      <c r="Q29" s="482">
        <v>2250</v>
      </c>
      <c r="R29" s="483"/>
      <c r="S29" s="483"/>
      <c r="T29" s="483"/>
      <c r="U29" s="483"/>
      <c r="V29" s="525"/>
      <c r="W29" s="585"/>
      <c r="X29" s="586"/>
      <c r="Y29" s="587"/>
      <c r="Z29" s="481" t="s">
        <v>188</v>
      </c>
      <c r="AA29" s="461"/>
      <c r="AB29" s="461"/>
      <c r="AC29" s="461"/>
      <c r="AD29" s="461"/>
      <c r="AE29" s="461"/>
      <c r="AF29" s="461"/>
      <c r="AG29" s="462"/>
      <c r="AH29" s="482">
        <v>91</v>
      </c>
      <c r="AI29" s="483"/>
      <c r="AJ29" s="483"/>
      <c r="AK29" s="483"/>
      <c r="AL29" s="525"/>
      <c r="AM29" s="482">
        <v>269655</v>
      </c>
      <c r="AN29" s="483"/>
      <c r="AO29" s="483"/>
      <c r="AP29" s="483"/>
      <c r="AQ29" s="483"/>
      <c r="AR29" s="525"/>
      <c r="AS29" s="482">
        <v>2963</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30100</v>
      </c>
      <c r="BO29" s="432"/>
      <c r="BP29" s="432"/>
      <c r="BQ29" s="432"/>
      <c r="BR29" s="432"/>
      <c r="BS29" s="432"/>
      <c r="BT29" s="432"/>
      <c r="BU29" s="433"/>
      <c r="BV29" s="431">
        <v>30100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96</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2099419</v>
      </c>
      <c r="BO30" s="606"/>
      <c r="BP30" s="606"/>
      <c r="BQ30" s="606"/>
      <c r="BR30" s="606"/>
      <c r="BS30" s="606"/>
      <c r="BT30" s="606"/>
      <c r="BU30" s="607"/>
      <c r="BV30" s="605">
        <v>1896002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197</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吾妻広域町村圏振興整備組合（一般会計）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草津観光公社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温泉温水供給事業会計</v>
      </c>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IF('各会計、関係団体の財政状況及び健全化判断比率'!B35="","",'各会計、関係団体の財政状況及び健全化判断比率'!B35)</f>
        <v>前口簡易水道事業特別会計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吾妻広域町村圏振興整備組合（病院事業）</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ザスパ</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千客万来事業会計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西吾妻衛生施設組合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群馬県後期高齢者医療広域連合（一般会計）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群馬県後期高齢者医療広域連合（事業会計）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群馬県市町村総合事務組合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群馬県市町村会館管理組合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西吾妻福祉病院組合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吾妻環境施設組合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gA3s1SMB4jwCPQCs0/7s4eHTp4Wbu7SygNBaY4LJx+rX3Js9ZohC0pNOHn1v6+pessLuPj7i0eBAH5csR6E08g==" saltValue="/O4+YKc639aHpj6Z7n5t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8" zoomScaleNormal="78"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2" t="s">
        <v>576</v>
      </c>
      <c r="D34" s="1212"/>
      <c r="E34" s="1213"/>
      <c r="F34" s="32">
        <v>49.26</v>
      </c>
      <c r="G34" s="33">
        <v>53.05</v>
      </c>
      <c r="H34" s="33">
        <v>59.97</v>
      </c>
      <c r="I34" s="33">
        <v>71.02</v>
      </c>
      <c r="J34" s="34">
        <v>72.14</v>
      </c>
      <c r="K34" s="22"/>
      <c r="L34" s="22"/>
      <c r="M34" s="22"/>
      <c r="N34" s="22"/>
      <c r="O34" s="22"/>
      <c r="P34" s="22"/>
    </row>
    <row r="35" spans="1:16" ht="39" customHeight="1" x14ac:dyDescent="0.2">
      <c r="A35" s="22"/>
      <c r="B35" s="35"/>
      <c r="C35" s="1206" t="s">
        <v>577</v>
      </c>
      <c r="D35" s="1207"/>
      <c r="E35" s="1208"/>
      <c r="F35" s="36">
        <v>31.23</v>
      </c>
      <c r="G35" s="37">
        <v>32.81</v>
      </c>
      <c r="H35" s="37">
        <v>32.909999999999997</v>
      </c>
      <c r="I35" s="37">
        <v>39.25</v>
      </c>
      <c r="J35" s="38">
        <v>33.1</v>
      </c>
      <c r="K35" s="22"/>
      <c r="L35" s="22"/>
      <c r="M35" s="22"/>
      <c r="N35" s="22"/>
      <c r="O35" s="22"/>
      <c r="P35" s="22"/>
    </row>
    <row r="36" spans="1:16" ht="39" customHeight="1" x14ac:dyDescent="0.2">
      <c r="A36" s="22"/>
      <c r="B36" s="35"/>
      <c r="C36" s="1206" t="s">
        <v>578</v>
      </c>
      <c r="D36" s="1207"/>
      <c r="E36" s="1208"/>
      <c r="F36" s="36">
        <v>37.83</v>
      </c>
      <c r="G36" s="37">
        <v>39.369999999999997</v>
      </c>
      <c r="H36" s="37">
        <v>35.24</v>
      </c>
      <c r="I36" s="37">
        <v>35.56</v>
      </c>
      <c r="J36" s="38">
        <v>31.07</v>
      </c>
      <c r="K36" s="22"/>
      <c r="L36" s="22"/>
      <c r="M36" s="22"/>
      <c r="N36" s="22"/>
      <c r="O36" s="22"/>
      <c r="P36" s="22"/>
    </row>
    <row r="37" spans="1:16" ht="39" customHeight="1" x14ac:dyDescent="0.2">
      <c r="A37" s="22"/>
      <c r="B37" s="35"/>
      <c r="C37" s="1206" t="s">
        <v>579</v>
      </c>
      <c r="D37" s="1207"/>
      <c r="E37" s="1208"/>
      <c r="F37" s="36">
        <v>7.36</v>
      </c>
      <c r="G37" s="37">
        <v>8.1300000000000008</v>
      </c>
      <c r="H37" s="37">
        <v>5.73</v>
      </c>
      <c r="I37" s="37">
        <v>5.12</v>
      </c>
      <c r="J37" s="38">
        <v>5.92</v>
      </c>
      <c r="K37" s="22"/>
      <c r="L37" s="22"/>
      <c r="M37" s="22"/>
      <c r="N37" s="22"/>
      <c r="O37" s="22"/>
      <c r="P37" s="22"/>
    </row>
    <row r="38" spans="1:16" ht="39" customHeight="1" x14ac:dyDescent="0.2">
      <c r="A38" s="22"/>
      <c r="B38" s="35"/>
      <c r="C38" s="1206" t="s">
        <v>580</v>
      </c>
      <c r="D38" s="1207"/>
      <c r="E38" s="1208"/>
      <c r="F38" s="36">
        <v>0.62</v>
      </c>
      <c r="G38" s="37">
        <v>0.87</v>
      </c>
      <c r="H38" s="37">
        <v>1.54</v>
      </c>
      <c r="I38" s="37">
        <v>3.23</v>
      </c>
      <c r="J38" s="38">
        <v>3.8</v>
      </c>
      <c r="K38" s="22"/>
      <c r="L38" s="22"/>
      <c r="M38" s="22"/>
      <c r="N38" s="22"/>
      <c r="O38" s="22"/>
      <c r="P38" s="22"/>
    </row>
    <row r="39" spans="1:16" ht="39" customHeight="1" x14ac:dyDescent="0.2">
      <c r="A39" s="22"/>
      <c r="B39" s="35"/>
      <c r="C39" s="1206" t="s">
        <v>581</v>
      </c>
      <c r="D39" s="1207"/>
      <c r="E39" s="1208"/>
      <c r="F39" s="36">
        <v>3.52</v>
      </c>
      <c r="G39" s="37">
        <v>3.73</v>
      </c>
      <c r="H39" s="37">
        <v>1.74</v>
      </c>
      <c r="I39" s="37">
        <v>1.2</v>
      </c>
      <c r="J39" s="38">
        <v>1.05</v>
      </c>
      <c r="K39" s="22"/>
      <c r="L39" s="22"/>
      <c r="M39" s="22"/>
      <c r="N39" s="22"/>
      <c r="O39" s="22"/>
      <c r="P39" s="22"/>
    </row>
    <row r="40" spans="1:16" ht="39" customHeight="1" x14ac:dyDescent="0.2">
      <c r="A40" s="22"/>
      <c r="B40" s="35"/>
      <c r="C40" s="1206" t="s">
        <v>582</v>
      </c>
      <c r="D40" s="1207"/>
      <c r="E40" s="1208"/>
      <c r="F40" s="36">
        <v>0.87</v>
      </c>
      <c r="G40" s="37">
        <v>0.95</v>
      </c>
      <c r="H40" s="37">
        <v>0.77</v>
      </c>
      <c r="I40" s="37">
        <v>0.62</v>
      </c>
      <c r="J40" s="38">
        <v>0.26</v>
      </c>
      <c r="K40" s="22"/>
      <c r="L40" s="22"/>
      <c r="M40" s="22"/>
      <c r="N40" s="22"/>
      <c r="O40" s="22"/>
      <c r="P40" s="22"/>
    </row>
    <row r="41" spans="1:16" ht="39" customHeight="1" x14ac:dyDescent="0.2">
      <c r="A41" s="22"/>
      <c r="B41" s="35"/>
      <c r="C41" s="1206" t="s">
        <v>583</v>
      </c>
      <c r="D41" s="1207"/>
      <c r="E41" s="1208"/>
      <c r="F41" s="36">
        <v>0.16</v>
      </c>
      <c r="G41" s="37">
        <v>0.19</v>
      </c>
      <c r="H41" s="37">
        <v>0.23</v>
      </c>
      <c r="I41" s="37">
        <v>0.24</v>
      </c>
      <c r="J41" s="38">
        <v>0.25</v>
      </c>
      <c r="K41" s="22"/>
      <c r="L41" s="22"/>
      <c r="M41" s="22"/>
      <c r="N41" s="22"/>
      <c r="O41" s="22"/>
      <c r="P41" s="22"/>
    </row>
    <row r="42" spans="1:16" ht="39" customHeight="1" x14ac:dyDescent="0.2">
      <c r="A42" s="22"/>
      <c r="B42" s="39"/>
      <c r="C42" s="1206" t="s">
        <v>584</v>
      </c>
      <c r="D42" s="1207"/>
      <c r="E42" s="1208"/>
      <c r="F42" s="36" t="s">
        <v>528</v>
      </c>
      <c r="G42" s="37" t="s">
        <v>528</v>
      </c>
      <c r="H42" s="37" t="s">
        <v>528</v>
      </c>
      <c r="I42" s="37" t="s">
        <v>528</v>
      </c>
      <c r="J42" s="38" t="s">
        <v>528</v>
      </c>
      <c r="K42" s="22"/>
      <c r="L42" s="22"/>
      <c r="M42" s="22"/>
      <c r="N42" s="22"/>
      <c r="O42" s="22"/>
      <c r="P42" s="22"/>
    </row>
    <row r="43" spans="1:16" ht="39" customHeight="1" thickBot="1" x14ac:dyDescent="0.25">
      <c r="A43" s="22"/>
      <c r="B43" s="40"/>
      <c r="C43" s="1209" t="s">
        <v>585</v>
      </c>
      <c r="D43" s="1210"/>
      <c r="E43" s="1211"/>
      <c r="F43" s="41">
        <v>0.01</v>
      </c>
      <c r="G43" s="42">
        <v>0.05</v>
      </c>
      <c r="H43" s="42">
        <v>0.01</v>
      </c>
      <c r="I43" s="42">
        <v>0.01</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PFn3/rmXa1JkuT7FWyLCKomjNJc6edKuPFFTtvAixsajtUBXj8dhFyWz1/DZLGlGpzbMSCSN2XGKN4QC/XqfQ==" saltValue="eoE91YDPB2JbybbJDlf7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254</v>
      </c>
      <c r="L45" s="60">
        <v>279</v>
      </c>
      <c r="M45" s="60">
        <v>300</v>
      </c>
      <c r="N45" s="60">
        <v>314</v>
      </c>
      <c r="O45" s="61">
        <v>319</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528</v>
      </c>
      <c r="L46" s="64" t="s">
        <v>528</v>
      </c>
      <c r="M46" s="64" t="s">
        <v>528</v>
      </c>
      <c r="N46" s="64" t="s">
        <v>528</v>
      </c>
      <c r="O46" s="65" t="s">
        <v>528</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528</v>
      </c>
      <c r="L47" s="64" t="s">
        <v>528</v>
      </c>
      <c r="M47" s="64" t="s">
        <v>528</v>
      </c>
      <c r="N47" s="64" t="s">
        <v>528</v>
      </c>
      <c r="O47" s="65" t="s">
        <v>528</v>
      </c>
      <c r="P47" s="48"/>
      <c r="Q47" s="48"/>
      <c r="R47" s="48"/>
      <c r="S47" s="48"/>
      <c r="T47" s="48"/>
      <c r="U47" s="48"/>
    </row>
    <row r="48" spans="1:21" ht="30.75" customHeight="1" x14ac:dyDescent="0.2">
      <c r="A48" s="48"/>
      <c r="B48" s="1216"/>
      <c r="C48" s="1217"/>
      <c r="D48" s="62"/>
      <c r="E48" s="1222" t="s">
        <v>15</v>
      </c>
      <c r="F48" s="1222"/>
      <c r="G48" s="1222"/>
      <c r="H48" s="1222"/>
      <c r="I48" s="1222"/>
      <c r="J48" s="1223"/>
      <c r="K48" s="63">
        <v>19</v>
      </c>
      <c r="L48" s="64">
        <v>20</v>
      </c>
      <c r="M48" s="64">
        <v>16</v>
      </c>
      <c r="N48" s="64">
        <v>16</v>
      </c>
      <c r="O48" s="65">
        <v>16</v>
      </c>
      <c r="P48" s="48"/>
      <c r="Q48" s="48"/>
      <c r="R48" s="48"/>
      <c r="S48" s="48"/>
      <c r="T48" s="48"/>
      <c r="U48" s="48"/>
    </row>
    <row r="49" spans="1:21" ht="30.75" customHeight="1" x14ac:dyDescent="0.2">
      <c r="A49" s="48"/>
      <c r="B49" s="1216"/>
      <c r="C49" s="1217"/>
      <c r="D49" s="62"/>
      <c r="E49" s="1222" t="s">
        <v>16</v>
      </c>
      <c r="F49" s="1222"/>
      <c r="G49" s="1222"/>
      <c r="H49" s="1222"/>
      <c r="I49" s="1222"/>
      <c r="J49" s="1223"/>
      <c r="K49" s="63">
        <v>45</v>
      </c>
      <c r="L49" s="64">
        <v>51</v>
      </c>
      <c r="M49" s="64">
        <v>52</v>
      </c>
      <c r="N49" s="64">
        <v>49</v>
      </c>
      <c r="O49" s="65">
        <v>51</v>
      </c>
      <c r="P49" s="48"/>
      <c r="Q49" s="48"/>
      <c r="R49" s="48"/>
      <c r="S49" s="48"/>
      <c r="T49" s="48"/>
      <c r="U49" s="48"/>
    </row>
    <row r="50" spans="1:21" ht="30.75" customHeight="1" x14ac:dyDescent="0.2">
      <c r="A50" s="48"/>
      <c r="B50" s="1216"/>
      <c r="C50" s="1217"/>
      <c r="D50" s="62"/>
      <c r="E50" s="1222" t="s">
        <v>17</v>
      </c>
      <c r="F50" s="1222"/>
      <c r="G50" s="1222"/>
      <c r="H50" s="1222"/>
      <c r="I50" s="1222"/>
      <c r="J50" s="1223"/>
      <c r="K50" s="63">
        <v>1</v>
      </c>
      <c r="L50" s="64">
        <v>1</v>
      </c>
      <c r="M50" s="64">
        <v>1</v>
      </c>
      <c r="N50" s="64">
        <v>1</v>
      </c>
      <c r="O50" s="65">
        <v>1</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528</v>
      </c>
      <c r="L51" s="64" t="s">
        <v>528</v>
      </c>
      <c r="M51" s="64" t="s">
        <v>528</v>
      </c>
      <c r="N51" s="64" t="s">
        <v>528</v>
      </c>
      <c r="O51" s="65" t="s">
        <v>528</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274</v>
      </c>
      <c r="L52" s="64">
        <v>263</v>
      </c>
      <c r="M52" s="64">
        <v>274</v>
      </c>
      <c r="N52" s="64">
        <v>286</v>
      </c>
      <c r="O52" s="65">
        <v>287</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45</v>
      </c>
      <c r="L53" s="69">
        <v>88</v>
      </c>
      <c r="M53" s="69">
        <v>95</v>
      </c>
      <c r="N53" s="69">
        <v>94</v>
      </c>
      <c r="O53" s="70">
        <v>100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Lqy8Psyfuzm/8og/dbTmXjIA7oPeikddn4TVJWXoJxRnXR6kO/GHuFoKE8qImU7NfVsXSZ9JvcWkEOFqdMVA==" saltValue="QAER6fr1Ao1N3ZkAavcH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40" t="s">
        <v>30</v>
      </c>
      <c r="C41" s="1241"/>
      <c r="D41" s="102"/>
      <c r="E41" s="1246" t="s">
        <v>31</v>
      </c>
      <c r="F41" s="1246"/>
      <c r="G41" s="1246"/>
      <c r="H41" s="1247"/>
      <c r="I41" s="103">
        <v>3729</v>
      </c>
      <c r="J41" s="104">
        <v>3667</v>
      </c>
      <c r="K41" s="104">
        <v>3578</v>
      </c>
      <c r="L41" s="104">
        <v>3443</v>
      </c>
      <c r="M41" s="105">
        <v>3529</v>
      </c>
    </row>
    <row r="42" spans="2:13" ht="27.75" customHeight="1" x14ac:dyDescent="0.2">
      <c r="B42" s="1242"/>
      <c r="C42" s="1243"/>
      <c r="D42" s="106"/>
      <c r="E42" s="1248" t="s">
        <v>32</v>
      </c>
      <c r="F42" s="1248"/>
      <c r="G42" s="1248"/>
      <c r="H42" s="1249"/>
      <c r="I42" s="107">
        <v>5</v>
      </c>
      <c r="J42" s="108">
        <v>4</v>
      </c>
      <c r="K42" s="108">
        <v>4</v>
      </c>
      <c r="L42" s="108">
        <v>3</v>
      </c>
      <c r="M42" s="109">
        <v>3</v>
      </c>
    </row>
    <row r="43" spans="2:13" ht="27.75" customHeight="1" x14ac:dyDescent="0.2">
      <c r="B43" s="1242"/>
      <c r="C43" s="1243"/>
      <c r="D43" s="106"/>
      <c r="E43" s="1248" t="s">
        <v>33</v>
      </c>
      <c r="F43" s="1248"/>
      <c r="G43" s="1248"/>
      <c r="H43" s="1249"/>
      <c r="I43" s="107">
        <v>227</v>
      </c>
      <c r="J43" s="108">
        <v>213</v>
      </c>
      <c r="K43" s="108">
        <v>208</v>
      </c>
      <c r="L43" s="108">
        <v>204</v>
      </c>
      <c r="M43" s="109">
        <v>239</v>
      </c>
    </row>
    <row r="44" spans="2:13" ht="27.75" customHeight="1" x14ac:dyDescent="0.2">
      <c r="B44" s="1242"/>
      <c r="C44" s="1243"/>
      <c r="D44" s="106"/>
      <c r="E44" s="1248" t="s">
        <v>34</v>
      </c>
      <c r="F44" s="1248"/>
      <c r="G44" s="1248"/>
      <c r="H44" s="1249"/>
      <c r="I44" s="107">
        <v>522</v>
      </c>
      <c r="J44" s="108">
        <v>480</v>
      </c>
      <c r="K44" s="108">
        <v>436</v>
      </c>
      <c r="L44" s="108">
        <v>423</v>
      </c>
      <c r="M44" s="109">
        <v>455</v>
      </c>
    </row>
    <row r="45" spans="2:13" ht="27.75" customHeight="1" x14ac:dyDescent="0.2">
      <c r="B45" s="1242"/>
      <c r="C45" s="1243"/>
      <c r="D45" s="106"/>
      <c r="E45" s="1248" t="s">
        <v>35</v>
      </c>
      <c r="F45" s="1248"/>
      <c r="G45" s="1248"/>
      <c r="H45" s="1249"/>
      <c r="I45" s="107">
        <v>1899</v>
      </c>
      <c r="J45" s="108">
        <v>1879</v>
      </c>
      <c r="K45" s="108">
        <v>1832</v>
      </c>
      <c r="L45" s="108">
        <v>1772</v>
      </c>
      <c r="M45" s="109">
        <v>1747</v>
      </c>
    </row>
    <row r="46" spans="2:13" ht="27.75" customHeight="1" x14ac:dyDescent="0.2">
      <c r="B46" s="1242"/>
      <c r="C46" s="1243"/>
      <c r="D46" s="110"/>
      <c r="E46" s="1248" t="s">
        <v>36</v>
      </c>
      <c r="F46" s="1248"/>
      <c r="G46" s="1248"/>
      <c r="H46" s="1249"/>
      <c r="I46" s="107">
        <v>5</v>
      </c>
      <c r="J46" s="108" t="s">
        <v>528</v>
      </c>
      <c r="K46" s="108" t="s">
        <v>528</v>
      </c>
      <c r="L46" s="108" t="s">
        <v>528</v>
      </c>
      <c r="M46" s="109" t="s">
        <v>528</v>
      </c>
    </row>
    <row r="47" spans="2:13" ht="27.75" customHeight="1" x14ac:dyDescent="0.2">
      <c r="B47" s="1242"/>
      <c r="C47" s="1243"/>
      <c r="D47" s="111"/>
      <c r="E47" s="1250" t="s">
        <v>37</v>
      </c>
      <c r="F47" s="1251"/>
      <c r="G47" s="1251"/>
      <c r="H47" s="1252"/>
      <c r="I47" s="107" t="s">
        <v>528</v>
      </c>
      <c r="J47" s="108" t="s">
        <v>528</v>
      </c>
      <c r="K47" s="108" t="s">
        <v>528</v>
      </c>
      <c r="L47" s="108" t="s">
        <v>528</v>
      </c>
      <c r="M47" s="109" t="s">
        <v>528</v>
      </c>
    </row>
    <row r="48" spans="2:13" ht="27.75" customHeight="1" x14ac:dyDescent="0.2">
      <c r="B48" s="1242"/>
      <c r="C48" s="1243"/>
      <c r="D48" s="106"/>
      <c r="E48" s="1248" t="s">
        <v>38</v>
      </c>
      <c r="F48" s="1248"/>
      <c r="G48" s="1248"/>
      <c r="H48" s="1249"/>
      <c r="I48" s="107" t="s">
        <v>528</v>
      </c>
      <c r="J48" s="108" t="s">
        <v>528</v>
      </c>
      <c r="K48" s="108" t="s">
        <v>528</v>
      </c>
      <c r="L48" s="108" t="s">
        <v>528</v>
      </c>
      <c r="M48" s="109" t="s">
        <v>528</v>
      </c>
    </row>
    <row r="49" spans="2:13" ht="27.75" customHeight="1" x14ac:dyDescent="0.2">
      <c r="B49" s="1244"/>
      <c r="C49" s="1245"/>
      <c r="D49" s="106"/>
      <c r="E49" s="1248" t="s">
        <v>39</v>
      </c>
      <c r="F49" s="1248"/>
      <c r="G49" s="1248"/>
      <c r="H49" s="1249"/>
      <c r="I49" s="107" t="s">
        <v>528</v>
      </c>
      <c r="J49" s="108" t="s">
        <v>528</v>
      </c>
      <c r="K49" s="108" t="s">
        <v>528</v>
      </c>
      <c r="L49" s="108" t="s">
        <v>528</v>
      </c>
      <c r="M49" s="109" t="s">
        <v>528</v>
      </c>
    </row>
    <row r="50" spans="2:13" ht="27.75" customHeight="1" x14ac:dyDescent="0.2">
      <c r="B50" s="1253" t="s">
        <v>40</v>
      </c>
      <c r="C50" s="1254"/>
      <c r="D50" s="112"/>
      <c r="E50" s="1248" t="s">
        <v>41</v>
      </c>
      <c r="F50" s="1248"/>
      <c r="G50" s="1248"/>
      <c r="H50" s="1249"/>
      <c r="I50" s="107">
        <v>3118</v>
      </c>
      <c r="J50" s="108">
        <v>3703</v>
      </c>
      <c r="K50" s="108">
        <v>3696</v>
      </c>
      <c r="L50" s="108">
        <v>4161</v>
      </c>
      <c r="M50" s="109">
        <v>4395</v>
      </c>
    </row>
    <row r="51" spans="2:13" ht="27.75" customHeight="1" x14ac:dyDescent="0.2">
      <c r="B51" s="1242"/>
      <c r="C51" s="1243"/>
      <c r="D51" s="106"/>
      <c r="E51" s="1248" t="s">
        <v>42</v>
      </c>
      <c r="F51" s="1248"/>
      <c r="G51" s="1248"/>
      <c r="H51" s="1249"/>
      <c r="I51" s="107">
        <v>425</v>
      </c>
      <c r="J51" s="108">
        <v>354</v>
      </c>
      <c r="K51" s="108">
        <v>306</v>
      </c>
      <c r="L51" s="108">
        <v>324</v>
      </c>
      <c r="M51" s="109">
        <v>518</v>
      </c>
    </row>
    <row r="52" spans="2:13" ht="27.75" customHeight="1" x14ac:dyDescent="0.2">
      <c r="B52" s="1244"/>
      <c r="C52" s="1245"/>
      <c r="D52" s="106"/>
      <c r="E52" s="1248" t="s">
        <v>43</v>
      </c>
      <c r="F52" s="1248"/>
      <c r="G52" s="1248"/>
      <c r="H52" s="1249"/>
      <c r="I52" s="107">
        <v>3331</v>
      </c>
      <c r="J52" s="108">
        <v>3314</v>
      </c>
      <c r="K52" s="108">
        <v>3297</v>
      </c>
      <c r="L52" s="108">
        <v>3224</v>
      </c>
      <c r="M52" s="109">
        <v>3260</v>
      </c>
    </row>
    <row r="53" spans="2:13" ht="27.75" customHeight="1" thickBot="1" x14ac:dyDescent="0.25">
      <c r="B53" s="1255" t="s">
        <v>44</v>
      </c>
      <c r="C53" s="1256"/>
      <c r="D53" s="113"/>
      <c r="E53" s="1257" t="s">
        <v>45</v>
      </c>
      <c r="F53" s="1257"/>
      <c r="G53" s="1257"/>
      <c r="H53" s="1258"/>
      <c r="I53" s="114">
        <v>-486</v>
      </c>
      <c r="J53" s="115">
        <v>-1128</v>
      </c>
      <c r="K53" s="115">
        <v>-1242</v>
      </c>
      <c r="L53" s="115">
        <v>-1865</v>
      </c>
      <c r="M53" s="116">
        <v>-2201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031Rzrv5Bbvk3w7hqbc1vRkltcb2pEsUV86j3r4b5dDuSm4i6G53oaI0eavIJljTAV0GHZ3Kt5tJcA8eEaWPA==" saltValue="z10sGFEpznd//rIn9N6X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H43"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571</v>
      </c>
      <c r="G54" s="125" t="s">
        <v>572</v>
      </c>
      <c r="H54" s="126" t="s">
        <v>573</v>
      </c>
    </row>
    <row r="55" spans="2:8" ht="52.5" customHeight="1" x14ac:dyDescent="0.2">
      <c r="B55" s="127"/>
      <c r="C55" s="1267" t="s">
        <v>48</v>
      </c>
      <c r="D55" s="1267"/>
      <c r="E55" s="1268"/>
      <c r="F55" s="128">
        <v>1757</v>
      </c>
      <c r="G55" s="128">
        <v>1887</v>
      </c>
      <c r="H55" s="129">
        <v>2030</v>
      </c>
    </row>
    <row r="56" spans="2:8" ht="52.5" customHeight="1" x14ac:dyDescent="0.2">
      <c r="B56" s="130"/>
      <c r="C56" s="1269" t="s">
        <v>49</v>
      </c>
      <c r="D56" s="1269"/>
      <c r="E56" s="1270"/>
      <c r="F56" s="131">
        <v>30</v>
      </c>
      <c r="G56" s="131">
        <v>30</v>
      </c>
      <c r="H56" s="132">
        <v>30</v>
      </c>
    </row>
    <row r="57" spans="2:8" ht="53.25" customHeight="1" x14ac:dyDescent="0.2">
      <c r="B57" s="130"/>
      <c r="C57" s="1271" t="s">
        <v>50</v>
      </c>
      <c r="D57" s="1271"/>
      <c r="E57" s="1272"/>
      <c r="F57" s="133">
        <v>1561</v>
      </c>
      <c r="G57" s="133">
        <v>1896</v>
      </c>
      <c r="H57" s="134">
        <v>2099</v>
      </c>
    </row>
    <row r="58" spans="2:8" ht="45.75" customHeight="1" x14ac:dyDescent="0.2">
      <c r="B58" s="135"/>
      <c r="C58" s="1259" t="s">
        <v>603</v>
      </c>
      <c r="D58" s="1260"/>
      <c r="E58" s="1261"/>
      <c r="F58" s="136">
        <v>1136</v>
      </c>
      <c r="G58" s="136">
        <v>1469</v>
      </c>
      <c r="H58" s="137">
        <v>1606</v>
      </c>
    </row>
    <row r="59" spans="2:8" ht="45.75" customHeight="1" x14ac:dyDescent="0.2">
      <c r="B59" s="135"/>
      <c r="C59" s="1259" t="s">
        <v>604</v>
      </c>
      <c r="D59" s="1260"/>
      <c r="E59" s="1261"/>
      <c r="F59" s="136">
        <v>208</v>
      </c>
      <c r="G59" s="136">
        <v>208</v>
      </c>
      <c r="H59" s="137">
        <v>272</v>
      </c>
    </row>
    <row r="60" spans="2:8" ht="45.75" customHeight="1" x14ac:dyDescent="0.2">
      <c r="B60" s="135"/>
      <c r="C60" s="1259" t="s">
        <v>605</v>
      </c>
      <c r="D60" s="1260"/>
      <c r="E60" s="1261"/>
      <c r="F60" s="136">
        <v>139</v>
      </c>
      <c r="G60" s="136">
        <v>139</v>
      </c>
      <c r="H60" s="137">
        <v>139</v>
      </c>
    </row>
    <row r="61" spans="2:8" ht="45.75" customHeight="1" x14ac:dyDescent="0.2">
      <c r="B61" s="135"/>
      <c r="C61" s="1259" t="s">
        <v>606</v>
      </c>
      <c r="D61" s="1260"/>
      <c r="E61" s="1261"/>
      <c r="F61" s="136">
        <v>33</v>
      </c>
      <c r="G61" s="136">
        <v>33</v>
      </c>
      <c r="H61" s="137">
        <v>33</v>
      </c>
    </row>
    <row r="62" spans="2:8" ht="45.75" customHeight="1" thickBot="1" x14ac:dyDescent="0.25">
      <c r="B62" s="138"/>
      <c r="C62" s="1262" t="s">
        <v>607</v>
      </c>
      <c r="D62" s="1263"/>
      <c r="E62" s="1264"/>
      <c r="F62" s="139">
        <v>23</v>
      </c>
      <c r="G62" s="139">
        <v>23</v>
      </c>
      <c r="H62" s="140">
        <v>23</v>
      </c>
    </row>
    <row r="63" spans="2:8" ht="52.5" customHeight="1" thickBot="1" x14ac:dyDescent="0.25">
      <c r="B63" s="141"/>
      <c r="C63" s="1265" t="s">
        <v>51</v>
      </c>
      <c r="D63" s="1265"/>
      <c r="E63" s="1266"/>
      <c r="F63" s="142">
        <v>3349</v>
      </c>
      <c r="G63" s="142">
        <v>3814</v>
      </c>
      <c r="H63" s="143">
        <v>4159</v>
      </c>
    </row>
    <row r="64" spans="2:8" ht="15" customHeight="1" x14ac:dyDescent="0.2"/>
  </sheetData>
  <sheetProtection algorithmName="SHA-512" hashValue="eFhXKHHeyOA7F3bUZgV/vq3tYFaR4ZSIKiBNsbGgkfvMFu312Kg+RjGc8MDX3eHZzcb3aerpD0Y1er6oiDuRVQ==" saltValue="KlYEvW4ebPiqJlmsM0Dj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566</v>
      </c>
      <c r="G2" s="157"/>
      <c r="H2" s="158"/>
    </row>
    <row r="3" spans="1:8" x14ac:dyDescent="0.2">
      <c r="A3" s="154" t="s">
        <v>559</v>
      </c>
      <c r="B3" s="159"/>
      <c r="C3" s="160"/>
      <c r="D3" s="161">
        <v>107339</v>
      </c>
      <c r="E3" s="162"/>
      <c r="F3" s="163">
        <v>119882</v>
      </c>
      <c r="G3" s="164"/>
      <c r="H3" s="165"/>
    </row>
    <row r="4" spans="1:8" x14ac:dyDescent="0.2">
      <c r="A4" s="166"/>
      <c r="B4" s="167"/>
      <c r="C4" s="168"/>
      <c r="D4" s="169">
        <v>57841</v>
      </c>
      <c r="E4" s="170"/>
      <c r="F4" s="171">
        <v>66481</v>
      </c>
      <c r="G4" s="172"/>
      <c r="H4" s="173"/>
    </row>
    <row r="5" spans="1:8" x14ac:dyDescent="0.2">
      <c r="A5" s="154" t="s">
        <v>561</v>
      </c>
      <c r="B5" s="159"/>
      <c r="C5" s="160"/>
      <c r="D5" s="161">
        <v>83637</v>
      </c>
      <c r="E5" s="162"/>
      <c r="F5" s="163">
        <v>116162</v>
      </c>
      <c r="G5" s="164"/>
      <c r="H5" s="165"/>
    </row>
    <row r="6" spans="1:8" x14ac:dyDescent="0.2">
      <c r="A6" s="166"/>
      <c r="B6" s="167"/>
      <c r="C6" s="168"/>
      <c r="D6" s="169">
        <v>68628</v>
      </c>
      <c r="E6" s="170"/>
      <c r="F6" s="171">
        <v>61562</v>
      </c>
      <c r="G6" s="172"/>
      <c r="H6" s="173"/>
    </row>
    <row r="7" spans="1:8" x14ac:dyDescent="0.2">
      <c r="A7" s="154" t="s">
        <v>562</v>
      </c>
      <c r="B7" s="159"/>
      <c r="C7" s="160"/>
      <c r="D7" s="161">
        <v>107377</v>
      </c>
      <c r="E7" s="162"/>
      <c r="F7" s="163">
        <v>121449</v>
      </c>
      <c r="G7" s="164"/>
      <c r="H7" s="165"/>
    </row>
    <row r="8" spans="1:8" x14ac:dyDescent="0.2">
      <c r="A8" s="166"/>
      <c r="B8" s="167"/>
      <c r="C8" s="168"/>
      <c r="D8" s="169">
        <v>59217</v>
      </c>
      <c r="E8" s="170"/>
      <c r="F8" s="171">
        <v>62922</v>
      </c>
      <c r="G8" s="172"/>
      <c r="H8" s="173"/>
    </row>
    <row r="9" spans="1:8" x14ac:dyDescent="0.2">
      <c r="A9" s="154" t="s">
        <v>563</v>
      </c>
      <c r="B9" s="159"/>
      <c r="C9" s="160"/>
      <c r="D9" s="161">
        <v>101290</v>
      </c>
      <c r="E9" s="162"/>
      <c r="F9" s="163">
        <v>145139</v>
      </c>
      <c r="G9" s="164"/>
      <c r="H9" s="165"/>
    </row>
    <row r="10" spans="1:8" x14ac:dyDescent="0.2">
      <c r="A10" s="166"/>
      <c r="B10" s="167"/>
      <c r="C10" s="168"/>
      <c r="D10" s="169">
        <v>41029</v>
      </c>
      <c r="E10" s="170"/>
      <c r="F10" s="171">
        <v>83762</v>
      </c>
      <c r="G10" s="172"/>
      <c r="H10" s="173"/>
    </row>
    <row r="11" spans="1:8" x14ac:dyDescent="0.2">
      <c r="A11" s="154" t="s">
        <v>564</v>
      </c>
      <c r="B11" s="159"/>
      <c r="C11" s="160"/>
      <c r="D11" s="161">
        <v>118728</v>
      </c>
      <c r="E11" s="162"/>
      <c r="F11" s="163">
        <v>125391</v>
      </c>
      <c r="G11" s="164"/>
      <c r="H11" s="165"/>
    </row>
    <row r="12" spans="1:8" x14ac:dyDescent="0.2">
      <c r="A12" s="166"/>
      <c r="B12" s="167"/>
      <c r="C12" s="174"/>
      <c r="D12" s="169">
        <v>36150</v>
      </c>
      <c r="E12" s="170"/>
      <c r="F12" s="171">
        <v>68516</v>
      </c>
      <c r="G12" s="172"/>
      <c r="H12" s="173"/>
    </row>
    <row r="13" spans="1:8" x14ac:dyDescent="0.2">
      <c r="A13" s="154"/>
      <c r="B13" s="159"/>
      <c r="C13" s="175"/>
      <c r="D13" s="176">
        <v>103674</v>
      </c>
      <c r="E13" s="177"/>
      <c r="F13" s="178">
        <v>125605</v>
      </c>
      <c r="G13" s="179"/>
      <c r="H13" s="165"/>
    </row>
    <row r="14" spans="1:8" x14ac:dyDescent="0.2">
      <c r="A14" s="166"/>
      <c r="B14" s="167"/>
      <c r="C14" s="168"/>
      <c r="D14" s="169">
        <v>52573</v>
      </c>
      <c r="E14" s="170"/>
      <c r="F14" s="171">
        <v>68649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7.32</v>
      </c>
      <c r="C19" s="180">
        <f>ROUND(VALUE(SUBSTITUTE(実質収支比率等に係る経年分析!G$48,"▲","-")),2)</f>
        <v>8.09</v>
      </c>
      <c r="D19" s="180">
        <f>ROUND(VALUE(SUBSTITUTE(実質収支比率等に係る経年分析!H$48,"▲","-")),2)</f>
        <v>5.69</v>
      </c>
      <c r="E19" s="180">
        <f>ROUND(VALUE(SUBSTITUTE(実質収支比率等に係る経年分析!I$48,"▲","-")),2)</f>
        <v>5.07</v>
      </c>
      <c r="F19" s="180">
        <f>ROUND(VALUE(SUBSTITUTE(実質収支比率等に係る経年分析!J$48,"▲","-")),2)</f>
        <v>5.88</v>
      </c>
    </row>
    <row r="20" spans="1:11" x14ac:dyDescent="0.2">
      <c r="A20" s="180" t="s">
        <v>55</v>
      </c>
      <c r="B20" s="180">
        <f>ROUND(VALUE(SUBSTITUTE(実質収支比率等に係る経年分析!F$47,"▲","-")),2)</f>
        <v>59.14</v>
      </c>
      <c r="C20" s="180">
        <f>ROUND(VALUE(SUBSTITUTE(実質収支比率等に係る経年分析!G$47,"▲","-")),2)</f>
        <v>70.62</v>
      </c>
      <c r="D20" s="180">
        <f>ROUND(VALUE(SUBSTITUTE(実質収支比率等に係る経年分析!H$47,"▲","-")),2)</f>
        <v>74.790000000000006</v>
      </c>
      <c r="E20" s="180">
        <f>ROUND(VALUE(SUBSTITUTE(実質収支比率等に係る経年分析!I$47,"▲","-")),2)</f>
        <v>79.78</v>
      </c>
      <c r="F20" s="180">
        <f>ROUND(VALUE(SUBSTITUTE(実質収支比率等に係る経年分析!J$47,"▲","-")),2)</f>
        <v>81.650000000000006</v>
      </c>
    </row>
    <row r="21" spans="1:11" x14ac:dyDescent="0.2">
      <c r="A21" s="180" t="s">
        <v>56</v>
      </c>
      <c r="B21" s="180">
        <f>IF(ISNUMBER(VALUE(SUBSTITUTE(実質収支比率等に係る経年分析!F$49,"▲","-"))),ROUND(VALUE(SUBSTITUTE(実質収支比率等に係る経年分析!F$49,"▲","-")),2),NA())</f>
        <v>-0.37</v>
      </c>
      <c r="C21" s="180">
        <f>IF(ISNUMBER(VALUE(SUBSTITUTE(実質収支比率等に係る経年分析!G$49,"▲","-"))),ROUND(VALUE(SUBSTITUTE(実質収支比率等に係る経年分析!G$49,"▲","-")),2),NA())</f>
        <v>7</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4.17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2">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1.05</v>
      </c>
    </row>
    <row r="32" spans="1:11" x14ac:dyDescent="0.2">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3.8</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8.1300000000000008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5.92</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39.369999999999997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31.07</v>
      </c>
    </row>
    <row r="35" spans="1:16" x14ac:dyDescent="0.2">
      <c r="A35" s="181" t="str">
        <f>IF(連結実質赤字比率に係る赤字・黒字の構成分析!C$35="",NA(),連結実質赤字比率に係る赤字・黒字の構成分析!C$35)</f>
        <v>千客万来事業会計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32.909999999999997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33.1</v>
      </c>
    </row>
    <row r="36" spans="1:16" x14ac:dyDescent="0.2">
      <c r="A36" s="181" t="str">
        <f>IF(連結実質赤字比率に係る赤字・黒字の構成分析!C$34="",NA(),連結実質赤字比率に係る赤字・黒字の構成分析!C$34)</f>
        <v>温泉温水供給事業会計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72.14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274</v>
      </c>
      <c r="E42" s="182"/>
      <c r="F42" s="182"/>
      <c r="G42" s="182">
        <f>'実質公債費比率（分子）の構造'!L$52</f>
        <v>263</v>
      </c>
      <c r="H42" s="182"/>
      <c r="I42" s="182"/>
      <c r="J42" s="182">
        <f>'実質公債費比率（分子）の構造'!M$52</f>
        <v>274</v>
      </c>
      <c r="K42" s="182"/>
      <c r="L42" s="182"/>
      <c r="M42" s="182">
        <f>'実質公債費比率（分子）の構造'!N$52</f>
        <v>286</v>
      </c>
      <c r="N42" s="182"/>
      <c r="O42" s="182"/>
      <c r="P42" s="182">
        <f>'実質公債費比率（分子）の構造'!O$52</f>
        <v>287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2">
      <c r="A45" s="182" t="s">
        <v>66</v>
      </c>
      <c r="B45" s="182">
        <f>'実質公債費比率（分子）の構造'!K$49</f>
        <v>45</v>
      </c>
      <c r="C45" s="182"/>
      <c r="D45" s="182"/>
      <c r="E45" s="182">
        <f>'実質公債費比率（分子）の構造'!L$49</f>
        <v>51</v>
      </c>
      <c r="F45" s="182"/>
      <c r="G45" s="182"/>
      <c r="H45" s="182">
        <f>'実質公債費比率（分子）の構造'!M$49</f>
        <v>52</v>
      </c>
      <c r="I45" s="182"/>
      <c r="J45" s="182"/>
      <c r="K45" s="182">
        <f>'実質公債費比率（分子）の構造'!N$49</f>
        <v>49</v>
      </c>
      <c r="L45" s="182"/>
      <c r="M45" s="182"/>
      <c r="N45" s="182">
        <f>'実質公債費比率（分子）の構造'!O$49</f>
        <v>51</v>
      </c>
      <c r="O45" s="182"/>
      <c r="P45" s="182"/>
    </row>
    <row r="46" spans="1:16" x14ac:dyDescent="0.2">
      <c r="A46" s="182" t="s">
        <v>67</v>
      </c>
      <c r="B46" s="182">
        <f>'実質公債費比率（分子）の構造'!K$48</f>
        <v>19</v>
      </c>
      <c r="C46" s="182"/>
      <c r="D46" s="182"/>
      <c r="E46" s="182">
        <f>'実質公債費比率（分子）の構造'!L$48</f>
        <v>20</v>
      </c>
      <c r="F46" s="182"/>
      <c r="G46" s="182"/>
      <c r="H46" s="182">
        <f>'実質公債費比率（分子）の構造'!M$48</f>
        <v>16</v>
      </c>
      <c r="I46" s="182"/>
      <c r="J46" s="182"/>
      <c r="K46" s="182">
        <f>'実質公債費比率（分子）の構造'!N$48</f>
        <v>16</v>
      </c>
      <c r="L46" s="182"/>
      <c r="M46" s="182"/>
      <c r="N46" s="182">
        <f>'実質公債費比率（分子）の構造'!O$48</f>
        <v>16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254</v>
      </c>
      <c r="C49" s="182"/>
      <c r="D49" s="182"/>
      <c r="E49" s="182">
        <f>'実質公債費比率（分子）の構造'!L$45</f>
        <v>279</v>
      </c>
      <c r="F49" s="182"/>
      <c r="G49" s="182"/>
      <c r="H49" s="182">
        <f>'実質公債費比率（分子）の構造'!M$45</f>
        <v>300</v>
      </c>
      <c r="I49" s="182"/>
      <c r="J49" s="182"/>
      <c r="K49" s="182">
        <f>'実質公債費比率（分子）の構造'!N$45</f>
        <v>314</v>
      </c>
      <c r="L49" s="182"/>
      <c r="M49" s="182"/>
      <c r="N49" s="182">
        <f>'実質公債費比率（分子）の構造'!O$45</f>
        <v>319</v>
      </c>
      <c r="O49" s="182"/>
      <c r="P49" s="182"/>
    </row>
    <row r="50" spans="1:16" x14ac:dyDescent="0.2">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88</v>
      </c>
      <c r="G50" s="182" t="e">
        <f>NA()</f>
        <v>#N/A</v>
      </c>
      <c r="H50" s="182" t="e">
        <f>NA()</f>
        <v>#N/A</v>
      </c>
      <c r="I50" s="182">
        <f>IF(ISNUMBER('実質公債費比率（分子）の構造'!M$53),'実質公債費比率（分子）の構造'!M$53,NA())</f>
        <v>95</v>
      </c>
      <c r="J50" s="182" t="e">
        <f>NA()</f>
        <v>#N/A</v>
      </c>
      <c r="K50" s="182" t="e">
        <f>NA()</f>
        <v>#N/A</v>
      </c>
      <c r="L50" s="182">
        <f>IF(ISNUMBER('実質公債費比率（分子）の構造'!N$53),'実質公債費比率（分子）の構造'!N$53,NA())</f>
        <v>94</v>
      </c>
      <c r="M50" s="182" t="e">
        <f>NA()</f>
        <v>#N/A</v>
      </c>
      <c r="N50" s="182" t="e">
        <f>NA()</f>
        <v>#N/A</v>
      </c>
      <c r="O50" s="182">
        <f>IF(ISNUMBER('実質公債費比率（分子）の構造'!O$53),'実質公債費比率（分子）の構造'!O$53,NA())</f>
        <v>100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3331</v>
      </c>
      <c r="E56" s="181"/>
      <c r="F56" s="181"/>
      <c r="G56" s="181">
        <f>'将来負担比率（分子）の構造'!J$52</f>
        <v>3314</v>
      </c>
      <c r="H56" s="181"/>
      <c r="I56" s="181"/>
      <c r="J56" s="181">
        <f>'将来負担比率（分子）の構造'!K$52</f>
        <v>3297</v>
      </c>
      <c r="K56" s="181"/>
      <c r="L56" s="181"/>
      <c r="M56" s="181">
        <f>'将来負担比率（分子）の構造'!L$52</f>
        <v>3224</v>
      </c>
      <c r="N56" s="181"/>
      <c r="O56" s="181"/>
      <c r="P56" s="181">
        <f>'将来負担比率（分子）の構造'!M$52</f>
        <v>3260</v>
      </c>
    </row>
    <row r="57" spans="1:16" x14ac:dyDescent="0.2">
      <c r="A57" s="181" t="s">
        <v>42</v>
      </c>
      <c r="B57" s="181"/>
      <c r="C57" s="181"/>
      <c r="D57" s="181">
        <f>'将来負担比率（分子）の構造'!I$51</f>
        <v>425</v>
      </c>
      <c r="E57" s="181"/>
      <c r="F57" s="181"/>
      <c r="G57" s="181">
        <f>'将来負担比率（分子）の構造'!J$51</f>
        <v>354</v>
      </c>
      <c r="H57" s="181"/>
      <c r="I57" s="181"/>
      <c r="J57" s="181">
        <f>'将来負担比率（分子）の構造'!K$51</f>
        <v>306</v>
      </c>
      <c r="K57" s="181"/>
      <c r="L57" s="181"/>
      <c r="M57" s="181">
        <f>'将来負担比率（分子）の構造'!L$51</f>
        <v>324</v>
      </c>
      <c r="N57" s="181"/>
      <c r="O57" s="181"/>
      <c r="P57" s="181">
        <f>'将来負担比率（分子）の構造'!M$51</f>
        <v>518</v>
      </c>
    </row>
    <row r="58" spans="1:16" x14ac:dyDescent="0.2">
      <c r="A58" s="181" t="s">
        <v>41</v>
      </c>
      <c r="B58" s="181"/>
      <c r="C58" s="181"/>
      <c r="D58" s="181">
        <f>'将来負担比率（分子）の構造'!I$50</f>
        <v>3118</v>
      </c>
      <c r="E58" s="181"/>
      <c r="F58" s="181"/>
      <c r="G58" s="181">
        <f>'将来負担比率（分子）の構造'!J$50</f>
        <v>3703</v>
      </c>
      <c r="H58" s="181"/>
      <c r="I58" s="181"/>
      <c r="J58" s="181">
        <f>'将来負担比率（分子）の構造'!K$50</f>
        <v>3696</v>
      </c>
      <c r="K58" s="181"/>
      <c r="L58" s="181"/>
      <c r="M58" s="181">
        <f>'将来負担比率（分子）の構造'!L$50</f>
        <v>4161</v>
      </c>
      <c r="N58" s="181"/>
      <c r="O58" s="181"/>
      <c r="P58" s="181">
        <f>'将来負担比率（分子）の構造'!M$50</f>
        <v>4395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1899</v>
      </c>
      <c r="C62" s="181"/>
      <c r="D62" s="181"/>
      <c r="E62" s="181">
        <f>'将来負担比率（分子）の構造'!J$45</f>
        <v>1879</v>
      </c>
      <c r="F62" s="181"/>
      <c r="G62" s="181"/>
      <c r="H62" s="181">
        <f>'将来負担比率（分子）の構造'!K$45</f>
        <v>1832</v>
      </c>
      <c r="I62" s="181"/>
      <c r="J62" s="181"/>
      <c r="K62" s="181">
        <f>'将来負担比率（分子）の構造'!L$45</f>
        <v>1772</v>
      </c>
      <c r="L62" s="181"/>
      <c r="M62" s="181"/>
      <c r="N62" s="181">
        <f>'将来負担比率（分子）の構造'!M$45</f>
        <v>1747</v>
      </c>
      <c r="O62" s="181"/>
      <c r="P62" s="181"/>
    </row>
    <row r="63" spans="1:16" x14ac:dyDescent="0.2">
      <c r="A63" s="181" t="s">
        <v>34</v>
      </c>
      <c r="B63" s="181">
        <f>'将来負担比率（分子）の構造'!I$44</f>
        <v>522</v>
      </c>
      <c r="C63" s="181"/>
      <c r="D63" s="181"/>
      <c r="E63" s="181">
        <f>'将来負担比率（分子）の構造'!J$44</f>
        <v>480</v>
      </c>
      <c r="F63" s="181"/>
      <c r="G63" s="181"/>
      <c r="H63" s="181">
        <f>'将来負担比率（分子）の構造'!K$44</f>
        <v>436</v>
      </c>
      <c r="I63" s="181"/>
      <c r="J63" s="181"/>
      <c r="K63" s="181">
        <f>'将来負担比率（分子）の構造'!L$44</f>
        <v>423</v>
      </c>
      <c r="L63" s="181"/>
      <c r="M63" s="181"/>
      <c r="N63" s="181">
        <f>'将来負担比率（分子）の構造'!M$44</f>
        <v>455</v>
      </c>
      <c r="O63" s="181"/>
      <c r="P63" s="181"/>
    </row>
    <row r="64" spans="1:16" x14ac:dyDescent="0.2">
      <c r="A64" s="181" t="s">
        <v>33</v>
      </c>
      <c r="B64" s="181">
        <f>'将来負担比率（分子）の構造'!I$43</f>
        <v>227</v>
      </c>
      <c r="C64" s="181"/>
      <c r="D64" s="181"/>
      <c r="E64" s="181">
        <f>'将来負担比率（分子）の構造'!J$43</f>
        <v>213</v>
      </c>
      <c r="F64" s="181"/>
      <c r="G64" s="181"/>
      <c r="H64" s="181">
        <f>'将来負担比率（分子）の構造'!K$43</f>
        <v>208</v>
      </c>
      <c r="I64" s="181"/>
      <c r="J64" s="181"/>
      <c r="K64" s="181">
        <f>'将来負担比率（分子）の構造'!L$43</f>
        <v>204</v>
      </c>
      <c r="L64" s="181"/>
      <c r="M64" s="181"/>
      <c r="N64" s="181">
        <f>'将来負担比率（分子）の構造'!M$43</f>
        <v>239</v>
      </c>
      <c r="O64" s="181"/>
      <c r="P64" s="181"/>
    </row>
    <row r="65" spans="1:16" x14ac:dyDescent="0.2">
      <c r="A65" s="181" t="s">
        <v>32</v>
      </c>
      <c r="B65" s="181">
        <f>'将来負担比率（分子）の構造'!I$42</f>
        <v>5</v>
      </c>
      <c r="C65" s="181"/>
      <c r="D65" s="181"/>
      <c r="E65" s="181">
        <f>'将来負担比率（分子）の構造'!J$42</f>
        <v>4</v>
      </c>
      <c r="F65" s="181"/>
      <c r="G65" s="181"/>
      <c r="H65" s="181">
        <f>'将来負担比率（分子）の構造'!K$42</f>
        <v>4</v>
      </c>
      <c r="I65" s="181"/>
      <c r="J65" s="181"/>
      <c r="K65" s="181">
        <f>'将来負担比率（分子）の構造'!L$42</f>
        <v>3</v>
      </c>
      <c r="L65" s="181"/>
      <c r="M65" s="181"/>
      <c r="N65" s="181">
        <f>'将来負担比率（分子）の構造'!M$42</f>
        <v>3</v>
      </c>
      <c r="O65" s="181"/>
      <c r="P65" s="181"/>
    </row>
    <row r="66" spans="1:16" x14ac:dyDescent="0.2">
      <c r="A66" s="181" t="s">
        <v>31</v>
      </c>
      <c r="B66" s="181">
        <f>'将来負担比率（分子）の構造'!I$41</f>
        <v>3729</v>
      </c>
      <c r="C66" s="181"/>
      <c r="D66" s="181"/>
      <c r="E66" s="181">
        <f>'将来負担比率（分子）の構造'!J$41</f>
        <v>3667</v>
      </c>
      <c r="F66" s="181"/>
      <c r="G66" s="181"/>
      <c r="H66" s="181">
        <f>'将来負担比率（分子）の構造'!K$41</f>
        <v>3578</v>
      </c>
      <c r="I66" s="181"/>
      <c r="J66" s="181"/>
      <c r="K66" s="181">
        <f>'将来負担比率（分子）の構造'!L$41</f>
        <v>3443</v>
      </c>
      <c r="L66" s="181"/>
      <c r="M66" s="181"/>
      <c r="N66" s="181">
        <f>'将来負担比率（分子）の構造'!M$41</f>
        <v>3529</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1757</v>
      </c>
      <c r="C72" s="185">
        <f>基金残高に係る経年分析!G55</f>
        <v>1887</v>
      </c>
      <c r="D72" s="185">
        <f>基金残高に係る経年分析!H55</f>
        <v>2030</v>
      </c>
    </row>
    <row r="73" spans="1:16" x14ac:dyDescent="0.2">
      <c r="A73" s="184" t="s">
        <v>78</v>
      </c>
      <c r="B73" s="185">
        <f>基金残高に係る経年分析!F56</f>
        <v>30</v>
      </c>
      <c r="C73" s="185">
        <f>基金残高に係る経年分析!G56</f>
        <v>30</v>
      </c>
      <c r="D73" s="185">
        <f>基金残高に係る経年分析!H56</f>
        <v>30</v>
      </c>
    </row>
    <row r="74" spans="1:16" x14ac:dyDescent="0.2">
      <c r="A74" s="184" t="s">
        <v>79</v>
      </c>
      <c r="B74" s="185">
        <f>基金残高に係る経年分析!F57</f>
        <v>1561</v>
      </c>
      <c r="C74" s="185">
        <f>基金残高に係る経年分析!G57</f>
        <v>1896</v>
      </c>
      <c r="D74" s="185">
        <f>基金残高に係る経年分析!H57</f>
        <v>2099</v>
      </c>
    </row>
  </sheetData>
  <sheetProtection algorithmName="SHA-512" hashValue="ec23iu12rM9rFX3ITLsq9JkOPuQck4NndoKVRogkkc6PtLcjgzod6Z3ZYZKyFUuFZ2vMWg/mO+fk2VQYWSgJAA==" saltValue="uDUMSQrov1gHgIUMoTu7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227</v>
      </c>
      <c r="C5" s="634"/>
      <c r="D5" s="634"/>
      <c r="E5" s="634"/>
      <c r="F5" s="634"/>
      <c r="G5" s="634"/>
      <c r="H5" s="634"/>
      <c r="I5" s="634"/>
      <c r="J5" s="634"/>
      <c r="K5" s="634"/>
      <c r="L5" s="634"/>
      <c r="M5" s="634"/>
      <c r="N5" s="634"/>
      <c r="O5" s="634"/>
      <c r="P5" s="634"/>
      <c r="Q5" s="635"/>
      <c r="R5" s="636">
        <v>1618932</v>
      </c>
      <c r="S5" s="637"/>
      <c r="T5" s="637"/>
      <c r="U5" s="637"/>
      <c r="V5" s="637"/>
      <c r="W5" s="637"/>
      <c r="X5" s="637"/>
      <c r="Y5" s="638"/>
      <c r="Z5" s="639">
        <v>26.2</v>
      </c>
      <c r="AA5" s="639"/>
      <c r="AB5" s="639"/>
      <c r="AC5" s="639"/>
      <c r="AD5" s="640">
        <v>1507550</v>
      </c>
      <c r="AE5" s="640"/>
      <c r="AF5" s="640"/>
      <c r="AG5" s="640"/>
      <c r="AH5" s="640"/>
      <c r="AI5" s="640"/>
      <c r="AJ5" s="640"/>
      <c r="AK5" s="640"/>
      <c r="AL5" s="641">
        <v>62.8</v>
      </c>
      <c r="AM5" s="642"/>
      <c r="AN5" s="642"/>
      <c r="AO5" s="643"/>
      <c r="AP5" s="633" t="s">
        <v>228</v>
      </c>
      <c r="AQ5" s="634"/>
      <c r="AR5" s="634"/>
      <c r="AS5" s="634"/>
      <c r="AT5" s="634"/>
      <c r="AU5" s="634"/>
      <c r="AV5" s="634"/>
      <c r="AW5" s="634"/>
      <c r="AX5" s="634"/>
      <c r="AY5" s="634"/>
      <c r="AZ5" s="634"/>
      <c r="BA5" s="634"/>
      <c r="BB5" s="634"/>
      <c r="BC5" s="634"/>
      <c r="BD5" s="634"/>
      <c r="BE5" s="634"/>
      <c r="BF5" s="635"/>
      <c r="BG5" s="647">
        <v>1382506</v>
      </c>
      <c r="BH5" s="648"/>
      <c r="BI5" s="648"/>
      <c r="BJ5" s="648"/>
      <c r="BK5" s="648"/>
      <c r="BL5" s="648"/>
      <c r="BM5" s="648"/>
      <c r="BN5" s="649"/>
      <c r="BO5" s="650">
        <v>85.4</v>
      </c>
      <c r="BP5" s="650"/>
      <c r="BQ5" s="650"/>
      <c r="BR5" s="650"/>
      <c r="BS5" s="651">
        <v>28939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2">
      <c r="B6" s="644" t="s">
        <v>232</v>
      </c>
      <c r="C6" s="645"/>
      <c r="D6" s="645"/>
      <c r="E6" s="645"/>
      <c r="F6" s="645"/>
      <c r="G6" s="645"/>
      <c r="H6" s="645"/>
      <c r="I6" s="645"/>
      <c r="J6" s="645"/>
      <c r="K6" s="645"/>
      <c r="L6" s="645"/>
      <c r="M6" s="645"/>
      <c r="N6" s="645"/>
      <c r="O6" s="645"/>
      <c r="P6" s="645"/>
      <c r="Q6" s="646"/>
      <c r="R6" s="647">
        <v>24483</v>
      </c>
      <c r="S6" s="648"/>
      <c r="T6" s="648"/>
      <c r="U6" s="648"/>
      <c r="V6" s="648"/>
      <c r="W6" s="648"/>
      <c r="X6" s="648"/>
      <c r="Y6" s="649"/>
      <c r="Z6" s="650">
        <v>0.4</v>
      </c>
      <c r="AA6" s="650"/>
      <c r="AB6" s="650"/>
      <c r="AC6" s="650"/>
      <c r="AD6" s="651">
        <v>24483</v>
      </c>
      <c r="AE6" s="651"/>
      <c r="AF6" s="651"/>
      <c r="AG6" s="651"/>
      <c r="AH6" s="651"/>
      <c r="AI6" s="651"/>
      <c r="AJ6" s="651"/>
      <c r="AK6" s="651"/>
      <c r="AL6" s="652">
        <v>1</v>
      </c>
      <c r="AM6" s="653"/>
      <c r="AN6" s="653"/>
      <c r="AO6" s="654"/>
      <c r="AP6" s="644" t="s">
        <v>233</v>
      </c>
      <c r="AQ6" s="645"/>
      <c r="AR6" s="645"/>
      <c r="AS6" s="645"/>
      <c r="AT6" s="645"/>
      <c r="AU6" s="645"/>
      <c r="AV6" s="645"/>
      <c r="AW6" s="645"/>
      <c r="AX6" s="645"/>
      <c r="AY6" s="645"/>
      <c r="AZ6" s="645"/>
      <c r="BA6" s="645"/>
      <c r="BB6" s="645"/>
      <c r="BC6" s="645"/>
      <c r="BD6" s="645"/>
      <c r="BE6" s="645"/>
      <c r="BF6" s="646"/>
      <c r="BG6" s="647">
        <v>1382506</v>
      </c>
      <c r="BH6" s="648"/>
      <c r="BI6" s="648"/>
      <c r="BJ6" s="648"/>
      <c r="BK6" s="648"/>
      <c r="BL6" s="648"/>
      <c r="BM6" s="648"/>
      <c r="BN6" s="649"/>
      <c r="BO6" s="650">
        <v>85.4</v>
      </c>
      <c r="BP6" s="650"/>
      <c r="BQ6" s="650"/>
      <c r="BR6" s="650"/>
      <c r="BS6" s="651">
        <v>28939</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75902</v>
      </c>
      <c r="CS6" s="648"/>
      <c r="CT6" s="648"/>
      <c r="CU6" s="648"/>
      <c r="CV6" s="648"/>
      <c r="CW6" s="648"/>
      <c r="CX6" s="648"/>
      <c r="CY6" s="649"/>
      <c r="CZ6" s="641">
        <v>1.3</v>
      </c>
      <c r="DA6" s="642"/>
      <c r="DB6" s="642"/>
      <c r="DC6" s="661"/>
      <c r="DD6" s="656" t="s">
        <v>139</v>
      </c>
      <c r="DE6" s="648"/>
      <c r="DF6" s="648"/>
      <c r="DG6" s="648"/>
      <c r="DH6" s="648"/>
      <c r="DI6" s="648"/>
      <c r="DJ6" s="648"/>
      <c r="DK6" s="648"/>
      <c r="DL6" s="648"/>
      <c r="DM6" s="648"/>
      <c r="DN6" s="648"/>
      <c r="DO6" s="648"/>
      <c r="DP6" s="649"/>
      <c r="DQ6" s="656">
        <v>75902</v>
      </c>
      <c r="DR6" s="648"/>
      <c r="DS6" s="648"/>
      <c r="DT6" s="648"/>
      <c r="DU6" s="648"/>
      <c r="DV6" s="648"/>
      <c r="DW6" s="648"/>
      <c r="DX6" s="648"/>
      <c r="DY6" s="648"/>
      <c r="DZ6" s="648"/>
      <c r="EA6" s="648"/>
      <c r="EB6" s="648"/>
      <c r="EC6" s="657"/>
    </row>
    <row r="7" spans="2:143" ht="11.25" customHeight="1" x14ac:dyDescent="0.2">
      <c r="B7" s="644" t="s">
        <v>235</v>
      </c>
      <c r="C7" s="645"/>
      <c r="D7" s="645"/>
      <c r="E7" s="645"/>
      <c r="F7" s="645"/>
      <c r="G7" s="645"/>
      <c r="H7" s="645"/>
      <c r="I7" s="645"/>
      <c r="J7" s="645"/>
      <c r="K7" s="645"/>
      <c r="L7" s="645"/>
      <c r="M7" s="645"/>
      <c r="N7" s="645"/>
      <c r="O7" s="645"/>
      <c r="P7" s="645"/>
      <c r="Q7" s="646"/>
      <c r="R7" s="647">
        <v>685</v>
      </c>
      <c r="S7" s="648"/>
      <c r="T7" s="648"/>
      <c r="U7" s="648"/>
      <c r="V7" s="648"/>
      <c r="W7" s="648"/>
      <c r="X7" s="648"/>
      <c r="Y7" s="649"/>
      <c r="Z7" s="650">
        <v>0</v>
      </c>
      <c r="AA7" s="650"/>
      <c r="AB7" s="650"/>
      <c r="AC7" s="650"/>
      <c r="AD7" s="651">
        <v>685</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455857</v>
      </c>
      <c r="BH7" s="648"/>
      <c r="BI7" s="648"/>
      <c r="BJ7" s="648"/>
      <c r="BK7" s="648"/>
      <c r="BL7" s="648"/>
      <c r="BM7" s="648"/>
      <c r="BN7" s="649"/>
      <c r="BO7" s="650">
        <v>28.2</v>
      </c>
      <c r="BP7" s="650"/>
      <c r="BQ7" s="650"/>
      <c r="BR7" s="650"/>
      <c r="BS7" s="651">
        <v>28939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2384919</v>
      </c>
      <c r="CS7" s="648"/>
      <c r="CT7" s="648"/>
      <c r="CU7" s="648"/>
      <c r="CV7" s="648"/>
      <c r="CW7" s="648"/>
      <c r="CX7" s="648"/>
      <c r="CY7" s="649"/>
      <c r="CZ7" s="650">
        <v>39.6</v>
      </c>
      <c r="DA7" s="650"/>
      <c r="DB7" s="650"/>
      <c r="DC7" s="650"/>
      <c r="DD7" s="656">
        <v>46117</v>
      </c>
      <c r="DE7" s="648"/>
      <c r="DF7" s="648"/>
      <c r="DG7" s="648"/>
      <c r="DH7" s="648"/>
      <c r="DI7" s="648"/>
      <c r="DJ7" s="648"/>
      <c r="DK7" s="648"/>
      <c r="DL7" s="648"/>
      <c r="DM7" s="648"/>
      <c r="DN7" s="648"/>
      <c r="DO7" s="648"/>
      <c r="DP7" s="649"/>
      <c r="DQ7" s="656">
        <v>939719</v>
      </c>
      <c r="DR7" s="648"/>
      <c r="DS7" s="648"/>
      <c r="DT7" s="648"/>
      <c r="DU7" s="648"/>
      <c r="DV7" s="648"/>
      <c r="DW7" s="648"/>
      <c r="DX7" s="648"/>
      <c r="DY7" s="648"/>
      <c r="DZ7" s="648"/>
      <c r="EA7" s="648"/>
      <c r="EB7" s="648"/>
      <c r="EC7" s="657"/>
    </row>
    <row r="8" spans="2:143" ht="11.25" customHeight="1" x14ac:dyDescent="0.2">
      <c r="B8" s="644" t="s">
        <v>238</v>
      </c>
      <c r="C8" s="645"/>
      <c r="D8" s="645"/>
      <c r="E8" s="645"/>
      <c r="F8" s="645"/>
      <c r="G8" s="645"/>
      <c r="H8" s="645"/>
      <c r="I8" s="645"/>
      <c r="J8" s="645"/>
      <c r="K8" s="645"/>
      <c r="L8" s="645"/>
      <c r="M8" s="645"/>
      <c r="N8" s="645"/>
      <c r="O8" s="645"/>
      <c r="P8" s="645"/>
      <c r="Q8" s="646"/>
      <c r="R8" s="647">
        <v>2944</v>
      </c>
      <c r="S8" s="648"/>
      <c r="T8" s="648"/>
      <c r="U8" s="648"/>
      <c r="V8" s="648"/>
      <c r="W8" s="648"/>
      <c r="X8" s="648"/>
      <c r="Y8" s="649"/>
      <c r="Z8" s="650">
        <v>0</v>
      </c>
      <c r="AA8" s="650"/>
      <c r="AB8" s="650"/>
      <c r="AC8" s="650"/>
      <c r="AD8" s="651">
        <v>2944</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24521</v>
      </c>
      <c r="BH8" s="648"/>
      <c r="BI8" s="648"/>
      <c r="BJ8" s="648"/>
      <c r="BK8" s="648"/>
      <c r="BL8" s="648"/>
      <c r="BM8" s="648"/>
      <c r="BN8" s="649"/>
      <c r="BO8" s="650">
        <v>1.5</v>
      </c>
      <c r="BP8" s="650"/>
      <c r="BQ8" s="650"/>
      <c r="BR8" s="650"/>
      <c r="BS8" s="656" t="s">
        <v>139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910167</v>
      </c>
      <c r="CS8" s="648"/>
      <c r="CT8" s="648"/>
      <c r="CU8" s="648"/>
      <c r="CV8" s="648"/>
      <c r="CW8" s="648"/>
      <c r="CX8" s="648"/>
      <c r="CY8" s="649"/>
      <c r="CZ8" s="650">
        <v>15.1</v>
      </c>
      <c r="DA8" s="650"/>
      <c r="DB8" s="650"/>
      <c r="DC8" s="650"/>
      <c r="DD8" s="656" t="s">
        <v>241</v>
      </c>
      <c r="DE8" s="648"/>
      <c r="DF8" s="648"/>
      <c r="DG8" s="648"/>
      <c r="DH8" s="648"/>
      <c r="DI8" s="648"/>
      <c r="DJ8" s="648"/>
      <c r="DK8" s="648"/>
      <c r="DL8" s="648"/>
      <c r="DM8" s="648"/>
      <c r="DN8" s="648"/>
      <c r="DO8" s="648"/>
      <c r="DP8" s="649"/>
      <c r="DQ8" s="656">
        <v>633275</v>
      </c>
      <c r="DR8" s="648"/>
      <c r="DS8" s="648"/>
      <c r="DT8" s="648"/>
      <c r="DU8" s="648"/>
      <c r="DV8" s="648"/>
      <c r="DW8" s="648"/>
      <c r="DX8" s="648"/>
      <c r="DY8" s="648"/>
      <c r="DZ8" s="648"/>
      <c r="EA8" s="648"/>
      <c r="EB8" s="648"/>
      <c r="EC8" s="657"/>
    </row>
    <row r="9" spans="2:143" ht="11.25" customHeight="1" x14ac:dyDescent="0.2">
      <c r="B9" s="644" t="s">
        <v>242</v>
      </c>
      <c r="C9" s="645"/>
      <c r="D9" s="645"/>
      <c r="E9" s="645"/>
      <c r="F9" s="645"/>
      <c r="G9" s="645"/>
      <c r="H9" s="645"/>
      <c r="I9" s="645"/>
      <c r="J9" s="645"/>
      <c r="K9" s="645"/>
      <c r="L9" s="645"/>
      <c r="M9" s="645"/>
      <c r="N9" s="645"/>
      <c r="O9" s="645"/>
      <c r="P9" s="645"/>
      <c r="Q9" s="646"/>
      <c r="R9" s="647">
        <v>3570</v>
      </c>
      <c r="S9" s="648"/>
      <c r="T9" s="648"/>
      <c r="U9" s="648"/>
      <c r="V9" s="648"/>
      <c r="W9" s="648"/>
      <c r="X9" s="648"/>
      <c r="Y9" s="649"/>
      <c r="Z9" s="650">
        <v>0.1</v>
      </c>
      <c r="AA9" s="650"/>
      <c r="AB9" s="650"/>
      <c r="AC9" s="650"/>
      <c r="AD9" s="651">
        <v>3570</v>
      </c>
      <c r="AE9" s="651"/>
      <c r="AF9" s="651"/>
      <c r="AG9" s="651"/>
      <c r="AH9" s="651"/>
      <c r="AI9" s="651"/>
      <c r="AJ9" s="651"/>
      <c r="AK9" s="651"/>
      <c r="AL9" s="652">
        <v>0.1</v>
      </c>
      <c r="AM9" s="653"/>
      <c r="AN9" s="653"/>
      <c r="AO9" s="654"/>
      <c r="AP9" s="644" t="s">
        <v>243</v>
      </c>
      <c r="AQ9" s="645"/>
      <c r="AR9" s="645"/>
      <c r="AS9" s="645"/>
      <c r="AT9" s="645"/>
      <c r="AU9" s="645"/>
      <c r="AV9" s="645"/>
      <c r="AW9" s="645"/>
      <c r="AX9" s="645"/>
      <c r="AY9" s="645"/>
      <c r="AZ9" s="645"/>
      <c r="BA9" s="645"/>
      <c r="BB9" s="645"/>
      <c r="BC9" s="645"/>
      <c r="BD9" s="645"/>
      <c r="BE9" s="645"/>
      <c r="BF9" s="646"/>
      <c r="BG9" s="647">
        <v>263959</v>
      </c>
      <c r="BH9" s="648"/>
      <c r="BI9" s="648"/>
      <c r="BJ9" s="648"/>
      <c r="BK9" s="648"/>
      <c r="BL9" s="648"/>
      <c r="BM9" s="648"/>
      <c r="BN9" s="649"/>
      <c r="BO9" s="650">
        <v>16.3</v>
      </c>
      <c r="BP9" s="650"/>
      <c r="BQ9" s="650"/>
      <c r="BR9" s="650"/>
      <c r="BS9" s="656" t="s">
        <v>139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456144</v>
      </c>
      <c r="CS9" s="648"/>
      <c r="CT9" s="648"/>
      <c r="CU9" s="648"/>
      <c r="CV9" s="648"/>
      <c r="CW9" s="648"/>
      <c r="CX9" s="648"/>
      <c r="CY9" s="649"/>
      <c r="CZ9" s="650">
        <v>7.6</v>
      </c>
      <c r="DA9" s="650"/>
      <c r="DB9" s="650"/>
      <c r="DC9" s="650"/>
      <c r="DD9" s="656">
        <v>77919</v>
      </c>
      <c r="DE9" s="648"/>
      <c r="DF9" s="648"/>
      <c r="DG9" s="648"/>
      <c r="DH9" s="648"/>
      <c r="DI9" s="648"/>
      <c r="DJ9" s="648"/>
      <c r="DK9" s="648"/>
      <c r="DL9" s="648"/>
      <c r="DM9" s="648"/>
      <c r="DN9" s="648"/>
      <c r="DO9" s="648"/>
      <c r="DP9" s="649"/>
      <c r="DQ9" s="656">
        <v>406336</v>
      </c>
      <c r="DR9" s="648"/>
      <c r="DS9" s="648"/>
      <c r="DT9" s="648"/>
      <c r="DU9" s="648"/>
      <c r="DV9" s="648"/>
      <c r="DW9" s="648"/>
      <c r="DX9" s="648"/>
      <c r="DY9" s="648"/>
      <c r="DZ9" s="648"/>
      <c r="EA9" s="648"/>
      <c r="EB9" s="648"/>
      <c r="EC9" s="657"/>
    </row>
    <row r="10" spans="2:143" ht="11.25" customHeight="1" x14ac:dyDescent="0.2">
      <c r="B10" s="644" t="s">
        <v>245</v>
      </c>
      <c r="C10" s="645"/>
      <c r="D10" s="645"/>
      <c r="E10" s="645"/>
      <c r="F10" s="645"/>
      <c r="G10" s="645"/>
      <c r="H10" s="645"/>
      <c r="I10" s="645"/>
      <c r="J10" s="645"/>
      <c r="K10" s="645"/>
      <c r="L10" s="645"/>
      <c r="M10" s="645"/>
      <c r="N10" s="645"/>
      <c r="O10" s="645"/>
      <c r="P10" s="645"/>
      <c r="Q10" s="646"/>
      <c r="R10" s="647" t="s">
        <v>139</v>
      </c>
      <c r="S10" s="648"/>
      <c r="T10" s="648"/>
      <c r="U10" s="648"/>
      <c r="V10" s="648"/>
      <c r="W10" s="648"/>
      <c r="X10" s="648"/>
      <c r="Y10" s="649"/>
      <c r="Z10" s="650" t="s">
        <v>139</v>
      </c>
      <c r="AA10" s="650"/>
      <c r="AB10" s="650"/>
      <c r="AC10" s="650"/>
      <c r="AD10" s="651" t="s">
        <v>139</v>
      </c>
      <c r="AE10" s="651"/>
      <c r="AF10" s="651"/>
      <c r="AG10" s="651"/>
      <c r="AH10" s="651"/>
      <c r="AI10" s="651"/>
      <c r="AJ10" s="651"/>
      <c r="AK10" s="651"/>
      <c r="AL10" s="652" t="s">
        <v>139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133065</v>
      </c>
      <c r="BH10" s="648"/>
      <c r="BI10" s="648"/>
      <c r="BJ10" s="648"/>
      <c r="BK10" s="648"/>
      <c r="BL10" s="648"/>
      <c r="BM10" s="648"/>
      <c r="BN10" s="649"/>
      <c r="BO10" s="650">
        <v>8.1999999999999993</v>
      </c>
      <c r="BP10" s="650"/>
      <c r="BQ10" s="650"/>
      <c r="BR10" s="650"/>
      <c r="BS10" s="656">
        <v>20726</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8</v>
      </c>
      <c r="CS10" s="648"/>
      <c r="CT10" s="648"/>
      <c r="CU10" s="648"/>
      <c r="CV10" s="648"/>
      <c r="CW10" s="648"/>
      <c r="CX10" s="648"/>
      <c r="CY10" s="649"/>
      <c r="CZ10" s="650">
        <v>0</v>
      </c>
      <c r="DA10" s="650"/>
      <c r="DB10" s="650"/>
      <c r="DC10" s="650"/>
      <c r="DD10" s="656" t="s">
        <v>139</v>
      </c>
      <c r="DE10" s="648"/>
      <c r="DF10" s="648"/>
      <c r="DG10" s="648"/>
      <c r="DH10" s="648"/>
      <c r="DI10" s="648"/>
      <c r="DJ10" s="648"/>
      <c r="DK10" s="648"/>
      <c r="DL10" s="648"/>
      <c r="DM10" s="648"/>
      <c r="DN10" s="648"/>
      <c r="DO10" s="648"/>
      <c r="DP10" s="649"/>
      <c r="DQ10" s="656">
        <v>8</v>
      </c>
      <c r="DR10" s="648"/>
      <c r="DS10" s="648"/>
      <c r="DT10" s="648"/>
      <c r="DU10" s="648"/>
      <c r="DV10" s="648"/>
      <c r="DW10" s="648"/>
      <c r="DX10" s="648"/>
      <c r="DY10" s="648"/>
      <c r="DZ10" s="648"/>
      <c r="EA10" s="648"/>
      <c r="EB10" s="648"/>
      <c r="EC10" s="657"/>
    </row>
    <row r="11" spans="2:143" ht="11.25" customHeight="1" x14ac:dyDescent="0.2">
      <c r="B11" s="644" t="s">
        <v>248</v>
      </c>
      <c r="C11" s="645"/>
      <c r="D11" s="645"/>
      <c r="E11" s="645"/>
      <c r="F11" s="645"/>
      <c r="G11" s="645"/>
      <c r="H11" s="645"/>
      <c r="I11" s="645"/>
      <c r="J11" s="645"/>
      <c r="K11" s="645"/>
      <c r="L11" s="645"/>
      <c r="M11" s="645"/>
      <c r="N11" s="645"/>
      <c r="O11" s="645"/>
      <c r="P11" s="645"/>
      <c r="Q11" s="646"/>
      <c r="R11" s="647">
        <v>172593</v>
      </c>
      <c r="S11" s="648"/>
      <c r="T11" s="648"/>
      <c r="U11" s="648"/>
      <c r="V11" s="648"/>
      <c r="W11" s="648"/>
      <c r="X11" s="648"/>
      <c r="Y11" s="649"/>
      <c r="Z11" s="652">
        <v>2.8</v>
      </c>
      <c r="AA11" s="653"/>
      <c r="AB11" s="653"/>
      <c r="AC11" s="665"/>
      <c r="AD11" s="656">
        <v>172593</v>
      </c>
      <c r="AE11" s="648"/>
      <c r="AF11" s="648"/>
      <c r="AG11" s="648"/>
      <c r="AH11" s="648"/>
      <c r="AI11" s="648"/>
      <c r="AJ11" s="648"/>
      <c r="AK11" s="649"/>
      <c r="AL11" s="652">
        <v>7.2</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34312</v>
      </c>
      <c r="BH11" s="648"/>
      <c r="BI11" s="648"/>
      <c r="BJ11" s="648"/>
      <c r="BK11" s="648"/>
      <c r="BL11" s="648"/>
      <c r="BM11" s="648"/>
      <c r="BN11" s="649"/>
      <c r="BO11" s="650">
        <v>2.1</v>
      </c>
      <c r="BP11" s="650"/>
      <c r="BQ11" s="650"/>
      <c r="BR11" s="650"/>
      <c r="BS11" s="656">
        <v>8213</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12905</v>
      </c>
      <c r="CS11" s="648"/>
      <c r="CT11" s="648"/>
      <c r="CU11" s="648"/>
      <c r="CV11" s="648"/>
      <c r="CW11" s="648"/>
      <c r="CX11" s="648"/>
      <c r="CY11" s="649"/>
      <c r="CZ11" s="650">
        <v>0.2</v>
      </c>
      <c r="DA11" s="650"/>
      <c r="DB11" s="650"/>
      <c r="DC11" s="650"/>
      <c r="DD11" s="656" t="s">
        <v>139</v>
      </c>
      <c r="DE11" s="648"/>
      <c r="DF11" s="648"/>
      <c r="DG11" s="648"/>
      <c r="DH11" s="648"/>
      <c r="DI11" s="648"/>
      <c r="DJ11" s="648"/>
      <c r="DK11" s="648"/>
      <c r="DL11" s="648"/>
      <c r="DM11" s="648"/>
      <c r="DN11" s="648"/>
      <c r="DO11" s="648"/>
      <c r="DP11" s="649"/>
      <c r="DQ11" s="656">
        <v>9757</v>
      </c>
      <c r="DR11" s="648"/>
      <c r="DS11" s="648"/>
      <c r="DT11" s="648"/>
      <c r="DU11" s="648"/>
      <c r="DV11" s="648"/>
      <c r="DW11" s="648"/>
      <c r="DX11" s="648"/>
      <c r="DY11" s="648"/>
      <c r="DZ11" s="648"/>
      <c r="EA11" s="648"/>
      <c r="EB11" s="648"/>
      <c r="EC11" s="657"/>
    </row>
    <row r="12" spans="2:143" ht="11.25" customHeight="1" x14ac:dyDescent="0.2">
      <c r="B12" s="644" t="s">
        <v>251</v>
      </c>
      <c r="C12" s="645"/>
      <c r="D12" s="645"/>
      <c r="E12" s="645"/>
      <c r="F12" s="645"/>
      <c r="G12" s="645"/>
      <c r="H12" s="645"/>
      <c r="I12" s="645"/>
      <c r="J12" s="645"/>
      <c r="K12" s="645"/>
      <c r="L12" s="645"/>
      <c r="M12" s="645"/>
      <c r="N12" s="645"/>
      <c r="O12" s="645"/>
      <c r="P12" s="645"/>
      <c r="Q12" s="646"/>
      <c r="R12" s="647">
        <v>7500</v>
      </c>
      <c r="S12" s="648"/>
      <c r="T12" s="648"/>
      <c r="U12" s="648"/>
      <c r="V12" s="648"/>
      <c r="W12" s="648"/>
      <c r="X12" s="648"/>
      <c r="Y12" s="649"/>
      <c r="Z12" s="650">
        <v>0.1</v>
      </c>
      <c r="AA12" s="650"/>
      <c r="AB12" s="650"/>
      <c r="AC12" s="650"/>
      <c r="AD12" s="651">
        <v>7500</v>
      </c>
      <c r="AE12" s="651"/>
      <c r="AF12" s="651"/>
      <c r="AG12" s="651"/>
      <c r="AH12" s="651"/>
      <c r="AI12" s="651"/>
      <c r="AJ12" s="651"/>
      <c r="AK12" s="651"/>
      <c r="AL12" s="652">
        <v>0.3</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845350</v>
      </c>
      <c r="BH12" s="648"/>
      <c r="BI12" s="648"/>
      <c r="BJ12" s="648"/>
      <c r="BK12" s="648"/>
      <c r="BL12" s="648"/>
      <c r="BM12" s="648"/>
      <c r="BN12" s="649"/>
      <c r="BO12" s="650">
        <v>52.2</v>
      </c>
      <c r="BP12" s="650"/>
      <c r="BQ12" s="650"/>
      <c r="BR12" s="650"/>
      <c r="BS12" s="656" t="s">
        <v>139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524088</v>
      </c>
      <c r="CS12" s="648"/>
      <c r="CT12" s="648"/>
      <c r="CU12" s="648"/>
      <c r="CV12" s="648"/>
      <c r="CW12" s="648"/>
      <c r="CX12" s="648"/>
      <c r="CY12" s="649"/>
      <c r="CZ12" s="650">
        <v>8.6999999999999993</v>
      </c>
      <c r="DA12" s="650"/>
      <c r="DB12" s="650"/>
      <c r="DC12" s="650"/>
      <c r="DD12" s="656">
        <v>1023</v>
      </c>
      <c r="DE12" s="648"/>
      <c r="DF12" s="648"/>
      <c r="DG12" s="648"/>
      <c r="DH12" s="648"/>
      <c r="DI12" s="648"/>
      <c r="DJ12" s="648"/>
      <c r="DK12" s="648"/>
      <c r="DL12" s="648"/>
      <c r="DM12" s="648"/>
      <c r="DN12" s="648"/>
      <c r="DO12" s="648"/>
      <c r="DP12" s="649"/>
      <c r="DQ12" s="656">
        <v>277416</v>
      </c>
      <c r="DR12" s="648"/>
      <c r="DS12" s="648"/>
      <c r="DT12" s="648"/>
      <c r="DU12" s="648"/>
      <c r="DV12" s="648"/>
      <c r="DW12" s="648"/>
      <c r="DX12" s="648"/>
      <c r="DY12" s="648"/>
      <c r="DZ12" s="648"/>
      <c r="EA12" s="648"/>
      <c r="EB12" s="648"/>
      <c r="EC12" s="657"/>
    </row>
    <row r="13" spans="2:143" ht="11.25" customHeight="1" x14ac:dyDescent="0.2">
      <c r="B13" s="644" t="s">
        <v>254</v>
      </c>
      <c r="C13" s="645"/>
      <c r="D13" s="645"/>
      <c r="E13" s="645"/>
      <c r="F13" s="645"/>
      <c r="G13" s="645"/>
      <c r="H13" s="645"/>
      <c r="I13" s="645"/>
      <c r="J13" s="645"/>
      <c r="K13" s="645"/>
      <c r="L13" s="645"/>
      <c r="M13" s="645"/>
      <c r="N13" s="645"/>
      <c r="O13" s="645"/>
      <c r="P13" s="645"/>
      <c r="Q13" s="646"/>
      <c r="R13" s="647" t="s">
        <v>241</v>
      </c>
      <c r="S13" s="648"/>
      <c r="T13" s="648"/>
      <c r="U13" s="648"/>
      <c r="V13" s="648"/>
      <c r="W13" s="648"/>
      <c r="X13" s="648"/>
      <c r="Y13" s="649"/>
      <c r="Z13" s="650" t="s">
        <v>139</v>
      </c>
      <c r="AA13" s="650"/>
      <c r="AB13" s="650"/>
      <c r="AC13" s="650"/>
      <c r="AD13" s="651" t="s">
        <v>139</v>
      </c>
      <c r="AE13" s="651"/>
      <c r="AF13" s="651"/>
      <c r="AG13" s="651"/>
      <c r="AH13" s="651"/>
      <c r="AI13" s="651"/>
      <c r="AJ13" s="651"/>
      <c r="AK13" s="651"/>
      <c r="AL13" s="652" t="s">
        <v>139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839754</v>
      </c>
      <c r="BH13" s="648"/>
      <c r="BI13" s="648"/>
      <c r="BJ13" s="648"/>
      <c r="BK13" s="648"/>
      <c r="BL13" s="648"/>
      <c r="BM13" s="648"/>
      <c r="BN13" s="649"/>
      <c r="BO13" s="650">
        <v>51.9</v>
      </c>
      <c r="BP13" s="650"/>
      <c r="BQ13" s="650"/>
      <c r="BR13" s="650"/>
      <c r="BS13" s="656" t="s">
        <v>241</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764426</v>
      </c>
      <c r="CS13" s="648"/>
      <c r="CT13" s="648"/>
      <c r="CU13" s="648"/>
      <c r="CV13" s="648"/>
      <c r="CW13" s="648"/>
      <c r="CX13" s="648"/>
      <c r="CY13" s="649"/>
      <c r="CZ13" s="650">
        <v>12.7</v>
      </c>
      <c r="DA13" s="650"/>
      <c r="DB13" s="650"/>
      <c r="DC13" s="650"/>
      <c r="DD13" s="656">
        <v>549658</v>
      </c>
      <c r="DE13" s="648"/>
      <c r="DF13" s="648"/>
      <c r="DG13" s="648"/>
      <c r="DH13" s="648"/>
      <c r="DI13" s="648"/>
      <c r="DJ13" s="648"/>
      <c r="DK13" s="648"/>
      <c r="DL13" s="648"/>
      <c r="DM13" s="648"/>
      <c r="DN13" s="648"/>
      <c r="DO13" s="648"/>
      <c r="DP13" s="649"/>
      <c r="DQ13" s="656">
        <v>229158</v>
      </c>
      <c r="DR13" s="648"/>
      <c r="DS13" s="648"/>
      <c r="DT13" s="648"/>
      <c r="DU13" s="648"/>
      <c r="DV13" s="648"/>
      <c r="DW13" s="648"/>
      <c r="DX13" s="648"/>
      <c r="DY13" s="648"/>
      <c r="DZ13" s="648"/>
      <c r="EA13" s="648"/>
      <c r="EB13" s="648"/>
      <c r="EC13" s="657"/>
    </row>
    <row r="14" spans="2:143" ht="11.25" customHeight="1" x14ac:dyDescent="0.2">
      <c r="B14" s="644" t="s">
        <v>257</v>
      </c>
      <c r="C14" s="645"/>
      <c r="D14" s="645"/>
      <c r="E14" s="645"/>
      <c r="F14" s="645"/>
      <c r="G14" s="645"/>
      <c r="H14" s="645"/>
      <c r="I14" s="645"/>
      <c r="J14" s="645"/>
      <c r="K14" s="645"/>
      <c r="L14" s="645"/>
      <c r="M14" s="645"/>
      <c r="N14" s="645"/>
      <c r="O14" s="645"/>
      <c r="P14" s="645"/>
      <c r="Q14" s="646"/>
      <c r="R14" s="647" t="s">
        <v>139</v>
      </c>
      <c r="S14" s="648"/>
      <c r="T14" s="648"/>
      <c r="U14" s="648"/>
      <c r="V14" s="648"/>
      <c r="W14" s="648"/>
      <c r="X14" s="648"/>
      <c r="Y14" s="649"/>
      <c r="Z14" s="650" t="s">
        <v>139</v>
      </c>
      <c r="AA14" s="650"/>
      <c r="AB14" s="650"/>
      <c r="AC14" s="650"/>
      <c r="AD14" s="651" t="s">
        <v>139</v>
      </c>
      <c r="AE14" s="651"/>
      <c r="AF14" s="651"/>
      <c r="AG14" s="651"/>
      <c r="AH14" s="651"/>
      <c r="AI14" s="651"/>
      <c r="AJ14" s="651"/>
      <c r="AK14" s="651"/>
      <c r="AL14" s="652" t="s">
        <v>139</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19842</v>
      </c>
      <c r="BH14" s="648"/>
      <c r="BI14" s="648"/>
      <c r="BJ14" s="648"/>
      <c r="BK14" s="648"/>
      <c r="BL14" s="648"/>
      <c r="BM14" s="648"/>
      <c r="BN14" s="649"/>
      <c r="BO14" s="650">
        <v>1.2</v>
      </c>
      <c r="BP14" s="650"/>
      <c r="BQ14" s="650"/>
      <c r="BR14" s="650"/>
      <c r="BS14" s="656" t="s">
        <v>139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204260</v>
      </c>
      <c r="CS14" s="648"/>
      <c r="CT14" s="648"/>
      <c r="CU14" s="648"/>
      <c r="CV14" s="648"/>
      <c r="CW14" s="648"/>
      <c r="CX14" s="648"/>
      <c r="CY14" s="649"/>
      <c r="CZ14" s="650">
        <v>3.4</v>
      </c>
      <c r="DA14" s="650"/>
      <c r="DB14" s="650"/>
      <c r="DC14" s="650"/>
      <c r="DD14" s="656">
        <v>15038</v>
      </c>
      <c r="DE14" s="648"/>
      <c r="DF14" s="648"/>
      <c r="DG14" s="648"/>
      <c r="DH14" s="648"/>
      <c r="DI14" s="648"/>
      <c r="DJ14" s="648"/>
      <c r="DK14" s="648"/>
      <c r="DL14" s="648"/>
      <c r="DM14" s="648"/>
      <c r="DN14" s="648"/>
      <c r="DO14" s="648"/>
      <c r="DP14" s="649"/>
      <c r="DQ14" s="656">
        <v>196340</v>
      </c>
      <c r="DR14" s="648"/>
      <c r="DS14" s="648"/>
      <c r="DT14" s="648"/>
      <c r="DU14" s="648"/>
      <c r="DV14" s="648"/>
      <c r="DW14" s="648"/>
      <c r="DX14" s="648"/>
      <c r="DY14" s="648"/>
      <c r="DZ14" s="648"/>
      <c r="EA14" s="648"/>
      <c r="EB14" s="648"/>
      <c r="EC14" s="657"/>
    </row>
    <row r="15" spans="2:143" ht="11.25" customHeight="1" x14ac:dyDescent="0.2">
      <c r="B15" s="644" t="s">
        <v>260</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139</v>
      </c>
      <c r="AA15" s="650"/>
      <c r="AB15" s="650"/>
      <c r="AC15" s="650"/>
      <c r="AD15" s="651" t="s">
        <v>139</v>
      </c>
      <c r="AE15" s="651"/>
      <c r="AF15" s="651"/>
      <c r="AG15" s="651"/>
      <c r="AH15" s="651"/>
      <c r="AI15" s="651"/>
      <c r="AJ15" s="651"/>
      <c r="AK15" s="651"/>
      <c r="AL15" s="652" t="s">
        <v>139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61457</v>
      </c>
      <c r="BH15" s="648"/>
      <c r="BI15" s="648"/>
      <c r="BJ15" s="648"/>
      <c r="BK15" s="648"/>
      <c r="BL15" s="648"/>
      <c r="BM15" s="648"/>
      <c r="BN15" s="649"/>
      <c r="BO15" s="650">
        <v>3.8</v>
      </c>
      <c r="BP15" s="650"/>
      <c r="BQ15" s="650"/>
      <c r="BR15" s="650"/>
      <c r="BS15" s="656" t="s">
        <v>139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376550</v>
      </c>
      <c r="CS15" s="648"/>
      <c r="CT15" s="648"/>
      <c r="CU15" s="648"/>
      <c r="CV15" s="648"/>
      <c r="CW15" s="648"/>
      <c r="CX15" s="648"/>
      <c r="CY15" s="649"/>
      <c r="CZ15" s="650">
        <v>6.2</v>
      </c>
      <c r="DA15" s="650"/>
      <c r="DB15" s="650"/>
      <c r="DC15" s="650"/>
      <c r="DD15" s="656">
        <v>50155</v>
      </c>
      <c r="DE15" s="648"/>
      <c r="DF15" s="648"/>
      <c r="DG15" s="648"/>
      <c r="DH15" s="648"/>
      <c r="DI15" s="648"/>
      <c r="DJ15" s="648"/>
      <c r="DK15" s="648"/>
      <c r="DL15" s="648"/>
      <c r="DM15" s="648"/>
      <c r="DN15" s="648"/>
      <c r="DO15" s="648"/>
      <c r="DP15" s="649"/>
      <c r="DQ15" s="656">
        <v>299903</v>
      </c>
      <c r="DR15" s="648"/>
      <c r="DS15" s="648"/>
      <c r="DT15" s="648"/>
      <c r="DU15" s="648"/>
      <c r="DV15" s="648"/>
      <c r="DW15" s="648"/>
      <c r="DX15" s="648"/>
      <c r="DY15" s="648"/>
      <c r="DZ15" s="648"/>
      <c r="EA15" s="648"/>
      <c r="EB15" s="648"/>
      <c r="EC15" s="657"/>
    </row>
    <row r="16" spans="2:143" ht="11.25" customHeight="1" x14ac:dyDescent="0.2">
      <c r="B16" s="644" t="s">
        <v>263</v>
      </c>
      <c r="C16" s="645"/>
      <c r="D16" s="645"/>
      <c r="E16" s="645"/>
      <c r="F16" s="645"/>
      <c r="G16" s="645"/>
      <c r="H16" s="645"/>
      <c r="I16" s="645"/>
      <c r="J16" s="645"/>
      <c r="K16" s="645"/>
      <c r="L16" s="645"/>
      <c r="M16" s="645"/>
      <c r="N16" s="645"/>
      <c r="O16" s="645"/>
      <c r="P16" s="645"/>
      <c r="Q16" s="646"/>
      <c r="R16" s="647">
        <v>2182</v>
      </c>
      <c r="S16" s="648"/>
      <c r="T16" s="648"/>
      <c r="U16" s="648"/>
      <c r="V16" s="648"/>
      <c r="W16" s="648"/>
      <c r="X16" s="648"/>
      <c r="Y16" s="649"/>
      <c r="Z16" s="650">
        <v>0</v>
      </c>
      <c r="AA16" s="650"/>
      <c r="AB16" s="650"/>
      <c r="AC16" s="650"/>
      <c r="AD16" s="651">
        <v>2182</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139</v>
      </c>
      <c r="BP16" s="650"/>
      <c r="BQ16" s="650"/>
      <c r="BR16" s="650"/>
      <c r="BS16" s="656" t="s">
        <v>241</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139</v>
      </c>
      <c r="CS16" s="648"/>
      <c r="CT16" s="648"/>
      <c r="CU16" s="648"/>
      <c r="CV16" s="648"/>
      <c r="CW16" s="648"/>
      <c r="CX16" s="648"/>
      <c r="CY16" s="649"/>
      <c r="CZ16" s="650" t="s">
        <v>241</v>
      </c>
      <c r="DA16" s="650"/>
      <c r="DB16" s="650"/>
      <c r="DC16" s="650"/>
      <c r="DD16" s="656" t="s">
        <v>139</v>
      </c>
      <c r="DE16" s="648"/>
      <c r="DF16" s="648"/>
      <c r="DG16" s="648"/>
      <c r="DH16" s="648"/>
      <c r="DI16" s="648"/>
      <c r="DJ16" s="648"/>
      <c r="DK16" s="648"/>
      <c r="DL16" s="648"/>
      <c r="DM16" s="648"/>
      <c r="DN16" s="648"/>
      <c r="DO16" s="648"/>
      <c r="DP16" s="649"/>
      <c r="DQ16" s="656" t="s">
        <v>139</v>
      </c>
      <c r="DR16" s="648"/>
      <c r="DS16" s="648"/>
      <c r="DT16" s="648"/>
      <c r="DU16" s="648"/>
      <c r="DV16" s="648"/>
      <c r="DW16" s="648"/>
      <c r="DX16" s="648"/>
      <c r="DY16" s="648"/>
      <c r="DZ16" s="648"/>
      <c r="EA16" s="648"/>
      <c r="EB16" s="648"/>
      <c r="EC16" s="657"/>
    </row>
    <row r="17" spans="2:133" ht="11.25" customHeight="1" x14ac:dyDescent="0.2">
      <c r="B17" s="644" t="s">
        <v>266</v>
      </c>
      <c r="C17" s="645"/>
      <c r="D17" s="645"/>
      <c r="E17" s="645"/>
      <c r="F17" s="645"/>
      <c r="G17" s="645"/>
      <c r="H17" s="645"/>
      <c r="I17" s="645"/>
      <c r="J17" s="645"/>
      <c r="K17" s="645"/>
      <c r="L17" s="645"/>
      <c r="M17" s="645"/>
      <c r="N17" s="645"/>
      <c r="O17" s="645"/>
      <c r="P17" s="645"/>
      <c r="Q17" s="646"/>
      <c r="R17" s="647">
        <v>4196</v>
      </c>
      <c r="S17" s="648"/>
      <c r="T17" s="648"/>
      <c r="U17" s="648"/>
      <c r="V17" s="648"/>
      <c r="W17" s="648"/>
      <c r="X17" s="648"/>
      <c r="Y17" s="649"/>
      <c r="Z17" s="650">
        <v>0.1</v>
      </c>
      <c r="AA17" s="650"/>
      <c r="AB17" s="650"/>
      <c r="AC17" s="650"/>
      <c r="AD17" s="651">
        <v>4196</v>
      </c>
      <c r="AE17" s="651"/>
      <c r="AF17" s="651"/>
      <c r="AG17" s="651"/>
      <c r="AH17" s="651"/>
      <c r="AI17" s="651"/>
      <c r="AJ17" s="651"/>
      <c r="AK17" s="651"/>
      <c r="AL17" s="652">
        <v>0.2</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241</v>
      </c>
      <c r="BH17" s="648"/>
      <c r="BI17" s="648"/>
      <c r="BJ17" s="648"/>
      <c r="BK17" s="648"/>
      <c r="BL17" s="648"/>
      <c r="BM17" s="648"/>
      <c r="BN17" s="649"/>
      <c r="BO17" s="650" t="s">
        <v>139</v>
      </c>
      <c r="BP17" s="650"/>
      <c r="BQ17" s="650"/>
      <c r="BR17" s="650"/>
      <c r="BS17" s="656" t="s">
        <v>139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319346</v>
      </c>
      <c r="CS17" s="648"/>
      <c r="CT17" s="648"/>
      <c r="CU17" s="648"/>
      <c r="CV17" s="648"/>
      <c r="CW17" s="648"/>
      <c r="CX17" s="648"/>
      <c r="CY17" s="649"/>
      <c r="CZ17" s="650">
        <v>5.3</v>
      </c>
      <c r="DA17" s="650"/>
      <c r="DB17" s="650"/>
      <c r="DC17" s="650"/>
      <c r="DD17" s="656" t="s">
        <v>139</v>
      </c>
      <c r="DE17" s="648"/>
      <c r="DF17" s="648"/>
      <c r="DG17" s="648"/>
      <c r="DH17" s="648"/>
      <c r="DI17" s="648"/>
      <c r="DJ17" s="648"/>
      <c r="DK17" s="648"/>
      <c r="DL17" s="648"/>
      <c r="DM17" s="648"/>
      <c r="DN17" s="648"/>
      <c r="DO17" s="648"/>
      <c r="DP17" s="649"/>
      <c r="DQ17" s="656">
        <v>319346</v>
      </c>
      <c r="DR17" s="648"/>
      <c r="DS17" s="648"/>
      <c r="DT17" s="648"/>
      <c r="DU17" s="648"/>
      <c r="DV17" s="648"/>
      <c r="DW17" s="648"/>
      <c r="DX17" s="648"/>
      <c r="DY17" s="648"/>
      <c r="DZ17" s="648"/>
      <c r="EA17" s="648"/>
      <c r="EB17" s="648"/>
      <c r="EC17" s="657"/>
    </row>
    <row r="18" spans="2:133" ht="11.25" customHeight="1" x14ac:dyDescent="0.2">
      <c r="B18" s="644" t="s">
        <v>269</v>
      </c>
      <c r="C18" s="645"/>
      <c r="D18" s="645"/>
      <c r="E18" s="645"/>
      <c r="F18" s="645"/>
      <c r="G18" s="645"/>
      <c r="H18" s="645"/>
      <c r="I18" s="645"/>
      <c r="J18" s="645"/>
      <c r="K18" s="645"/>
      <c r="L18" s="645"/>
      <c r="M18" s="645"/>
      <c r="N18" s="645"/>
      <c r="O18" s="645"/>
      <c r="P18" s="645"/>
      <c r="Q18" s="646"/>
      <c r="R18" s="647">
        <v>2367</v>
      </c>
      <c r="S18" s="648"/>
      <c r="T18" s="648"/>
      <c r="U18" s="648"/>
      <c r="V18" s="648"/>
      <c r="W18" s="648"/>
      <c r="X18" s="648"/>
      <c r="Y18" s="649"/>
      <c r="Z18" s="650">
        <v>0</v>
      </c>
      <c r="AA18" s="650"/>
      <c r="AB18" s="650"/>
      <c r="AC18" s="650"/>
      <c r="AD18" s="651">
        <v>2367</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139</v>
      </c>
      <c r="BH18" s="648"/>
      <c r="BI18" s="648"/>
      <c r="BJ18" s="648"/>
      <c r="BK18" s="648"/>
      <c r="BL18" s="648"/>
      <c r="BM18" s="648"/>
      <c r="BN18" s="649"/>
      <c r="BO18" s="650" t="s">
        <v>139</v>
      </c>
      <c r="BP18" s="650"/>
      <c r="BQ18" s="650"/>
      <c r="BR18" s="650"/>
      <c r="BS18" s="656" t="s">
        <v>139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139</v>
      </c>
      <c r="CS18" s="648"/>
      <c r="CT18" s="648"/>
      <c r="CU18" s="648"/>
      <c r="CV18" s="648"/>
      <c r="CW18" s="648"/>
      <c r="CX18" s="648"/>
      <c r="CY18" s="649"/>
      <c r="CZ18" s="650" t="s">
        <v>139</v>
      </c>
      <c r="DA18" s="650"/>
      <c r="DB18" s="650"/>
      <c r="DC18" s="650"/>
      <c r="DD18" s="656" t="s">
        <v>139</v>
      </c>
      <c r="DE18" s="648"/>
      <c r="DF18" s="648"/>
      <c r="DG18" s="648"/>
      <c r="DH18" s="648"/>
      <c r="DI18" s="648"/>
      <c r="DJ18" s="648"/>
      <c r="DK18" s="648"/>
      <c r="DL18" s="648"/>
      <c r="DM18" s="648"/>
      <c r="DN18" s="648"/>
      <c r="DO18" s="648"/>
      <c r="DP18" s="649"/>
      <c r="DQ18" s="656" t="s">
        <v>139</v>
      </c>
      <c r="DR18" s="648"/>
      <c r="DS18" s="648"/>
      <c r="DT18" s="648"/>
      <c r="DU18" s="648"/>
      <c r="DV18" s="648"/>
      <c r="DW18" s="648"/>
      <c r="DX18" s="648"/>
      <c r="DY18" s="648"/>
      <c r="DZ18" s="648"/>
      <c r="EA18" s="648"/>
      <c r="EB18" s="648"/>
      <c r="EC18" s="657"/>
    </row>
    <row r="19" spans="2:133" ht="11.25" customHeight="1" x14ac:dyDescent="0.2">
      <c r="B19" s="644" t="s">
        <v>272</v>
      </c>
      <c r="C19" s="645"/>
      <c r="D19" s="645"/>
      <c r="E19" s="645"/>
      <c r="F19" s="645"/>
      <c r="G19" s="645"/>
      <c r="H19" s="645"/>
      <c r="I19" s="645"/>
      <c r="J19" s="645"/>
      <c r="K19" s="645"/>
      <c r="L19" s="645"/>
      <c r="M19" s="645"/>
      <c r="N19" s="645"/>
      <c r="O19" s="645"/>
      <c r="P19" s="645"/>
      <c r="Q19" s="646"/>
      <c r="R19" s="647">
        <v>930</v>
      </c>
      <c r="S19" s="648"/>
      <c r="T19" s="648"/>
      <c r="U19" s="648"/>
      <c r="V19" s="648"/>
      <c r="W19" s="648"/>
      <c r="X19" s="648"/>
      <c r="Y19" s="649"/>
      <c r="Z19" s="650">
        <v>0</v>
      </c>
      <c r="AA19" s="650"/>
      <c r="AB19" s="650"/>
      <c r="AC19" s="650"/>
      <c r="AD19" s="651">
        <v>930</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236426</v>
      </c>
      <c r="BH19" s="648"/>
      <c r="BI19" s="648"/>
      <c r="BJ19" s="648"/>
      <c r="BK19" s="648"/>
      <c r="BL19" s="648"/>
      <c r="BM19" s="648"/>
      <c r="BN19" s="649"/>
      <c r="BO19" s="650">
        <v>14.6</v>
      </c>
      <c r="BP19" s="650"/>
      <c r="BQ19" s="650"/>
      <c r="BR19" s="650"/>
      <c r="BS19" s="656" t="s">
        <v>139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139</v>
      </c>
      <c r="CS19" s="648"/>
      <c r="CT19" s="648"/>
      <c r="CU19" s="648"/>
      <c r="CV19" s="648"/>
      <c r="CW19" s="648"/>
      <c r="CX19" s="648"/>
      <c r="CY19" s="649"/>
      <c r="CZ19" s="650" t="s">
        <v>139</v>
      </c>
      <c r="DA19" s="650"/>
      <c r="DB19" s="650"/>
      <c r="DC19" s="650"/>
      <c r="DD19" s="656" t="s">
        <v>139</v>
      </c>
      <c r="DE19" s="648"/>
      <c r="DF19" s="648"/>
      <c r="DG19" s="648"/>
      <c r="DH19" s="648"/>
      <c r="DI19" s="648"/>
      <c r="DJ19" s="648"/>
      <c r="DK19" s="648"/>
      <c r="DL19" s="648"/>
      <c r="DM19" s="648"/>
      <c r="DN19" s="648"/>
      <c r="DO19" s="648"/>
      <c r="DP19" s="649"/>
      <c r="DQ19" s="656" t="s">
        <v>139</v>
      </c>
      <c r="DR19" s="648"/>
      <c r="DS19" s="648"/>
      <c r="DT19" s="648"/>
      <c r="DU19" s="648"/>
      <c r="DV19" s="648"/>
      <c r="DW19" s="648"/>
      <c r="DX19" s="648"/>
      <c r="DY19" s="648"/>
      <c r="DZ19" s="648"/>
      <c r="EA19" s="648"/>
      <c r="EB19" s="648"/>
      <c r="EC19" s="657"/>
    </row>
    <row r="20" spans="2:133" ht="11.25" customHeight="1" x14ac:dyDescent="0.2">
      <c r="B20" s="644" t="s">
        <v>275</v>
      </c>
      <c r="C20" s="645"/>
      <c r="D20" s="645"/>
      <c r="E20" s="645"/>
      <c r="F20" s="645"/>
      <c r="G20" s="645"/>
      <c r="H20" s="645"/>
      <c r="I20" s="645"/>
      <c r="J20" s="645"/>
      <c r="K20" s="645"/>
      <c r="L20" s="645"/>
      <c r="M20" s="645"/>
      <c r="N20" s="645"/>
      <c r="O20" s="645"/>
      <c r="P20" s="645"/>
      <c r="Q20" s="646"/>
      <c r="R20" s="647">
        <v>1049</v>
      </c>
      <c r="S20" s="648"/>
      <c r="T20" s="648"/>
      <c r="U20" s="648"/>
      <c r="V20" s="648"/>
      <c r="W20" s="648"/>
      <c r="X20" s="648"/>
      <c r="Y20" s="649"/>
      <c r="Z20" s="650">
        <v>0</v>
      </c>
      <c r="AA20" s="650"/>
      <c r="AB20" s="650"/>
      <c r="AC20" s="650"/>
      <c r="AD20" s="651">
        <v>1049</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236426</v>
      </c>
      <c r="BH20" s="648"/>
      <c r="BI20" s="648"/>
      <c r="BJ20" s="648"/>
      <c r="BK20" s="648"/>
      <c r="BL20" s="648"/>
      <c r="BM20" s="648"/>
      <c r="BN20" s="649"/>
      <c r="BO20" s="650">
        <v>14.6</v>
      </c>
      <c r="BP20" s="650"/>
      <c r="BQ20" s="650"/>
      <c r="BR20" s="650"/>
      <c r="BS20" s="656" t="s">
        <v>139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6028715</v>
      </c>
      <c r="CS20" s="648"/>
      <c r="CT20" s="648"/>
      <c r="CU20" s="648"/>
      <c r="CV20" s="648"/>
      <c r="CW20" s="648"/>
      <c r="CX20" s="648"/>
      <c r="CY20" s="649"/>
      <c r="CZ20" s="650">
        <v>100</v>
      </c>
      <c r="DA20" s="650"/>
      <c r="DB20" s="650"/>
      <c r="DC20" s="650"/>
      <c r="DD20" s="656">
        <v>739910</v>
      </c>
      <c r="DE20" s="648"/>
      <c r="DF20" s="648"/>
      <c r="DG20" s="648"/>
      <c r="DH20" s="648"/>
      <c r="DI20" s="648"/>
      <c r="DJ20" s="648"/>
      <c r="DK20" s="648"/>
      <c r="DL20" s="648"/>
      <c r="DM20" s="648"/>
      <c r="DN20" s="648"/>
      <c r="DO20" s="648"/>
      <c r="DP20" s="649"/>
      <c r="DQ20" s="656">
        <v>3387160</v>
      </c>
      <c r="DR20" s="648"/>
      <c r="DS20" s="648"/>
      <c r="DT20" s="648"/>
      <c r="DU20" s="648"/>
      <c r="DV20" s="648"/>
      <c r="DW20" s="648"/>
      <c r="DX20" s="648"/>
      <c r="DY20" s="648"/>
      <c r="DZ20" s="648"/>
      <c r="EA20" s="648"/>
      <c r="EB20" s="648"/>
      <c r="EC20" s="657"/>
    </row>
    <row r="21" spans="2:133" ht="11.25" customHeight="1" x14ac:dyDescent="0.2">
      <c r="B21" s="644" t="s">
        <v>278</v>
      </c>
      <c r="C21" s="645"/>
      <c r="D21" s="645"/>
      <c r="E21" s="645"/>
      <c r="F21" s="645"/>
      <c r="G21" s="645"/>
      <c r="H21" s="645"/>
      <c r="I21" s="645"/>
      <c r="J21" s="645"/>
      <c r="K21" s="645"/>
      <c r="L21" s="645"/>
      <c r="M21" s="645"/>
      <c r="N21" s="645"/>
      <c r="O21" s="645"/>
      <c r="P21" s="645"/>
      <c r="Q21" s="646"/>
      <c r="R21" s="647">
        <v>388</v>
      </c>
      <c r="S21" s="648"/>
      <c r="T21" s="648"/>
      <c r="U21" s="648"/>
      <c r="V21" s="648"/>
      <c r="W21" s="648"/>
      <c r="X21" s="648"/>
      <c r="Y21" s="649"/>
      <c r="Z21" s="650">
        <v>0</v>
      </c>
      <c r="AA21" s="650"/>
      <c r="AB21" s="650"/>
      <c r="AC21" s="650"/>
      <c r="AD21" s="651">
        <v>388</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125044</v>
      </c>
      <c r="BH21" s="648"/>
      <c r="BI21" s="648"/>
      <c r="BJ21" s="648"/>
      <c r="BK21" s="648"/>
      <c r="BL21" s="648"/>
      <c r="BM21" s="648"/>
      <c r="BN21" s="649"/>
      <c r="BO21" s="650">
        <v>7.7</v>
      </c>
      <c r="BP21" s="650"/>
      <c r="BQ21" s="650"/>
      <c r="BR21" s="650"/>
      <c r="BS21" s="656" t="s">
        <v>139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280</v>
      </c>
      <c r="C22" s="645"/>
      <c r="D22" s="645"/>
      <c r="E22" s="645"/>
      <c r="F22" s="645"/>
      <c r="G22" s="645"/>
      <c r="H22" s="645"/>
      <c r="I22" s="645"/>
      <c r="J22" s="645"/>
      <c r="K22" s="645"/>
      <c r="L22" s="645"/>
      <c r="M22" s="645"/>
      <c r="N22" s="645"/>
      <c r="O22" s="645"/>
      <c r="P22" s="645"/>
      <c r="Q22" s="646"/>
      <c r="R22" s="647">
        <v>813111</v>
      </c>
      <c r="S22" s="648"/>
      <c r="T22" s="648"/>
      <c r="U22" s="648"/>
      <c r="V22" s="648"/>
      <c r="W22" s="648"/>
      <c r="X22" s="648"/>
      <c r="Y22" s="649"/>
      <c r="Z22" s="650">
        <v>13.1</v>
      </c>
      <c r="AA22" s="650"/>
      <c r="AB22" s="650"/>
      <c r="AC22" s="650"/>
      <c r="AD22" s="651">
        <v>659551</v>
      </c>
      <c r="AE22" s="651"/>
      <c r="AF22" s="651"/>
      <c r="AG22" s="651"/>
      <c r="AH22" s="651"/>
      <c r="AI22" s="651"/>
      <c r="AJ22" s="651"/>
      <c r="AK22" s="651"/>
      <c r="AL22" s="652">
        <v>27.5</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139</v>
      </c>
      <c r="BH22" s="648"/>
      <c r="BI22" s="648"/>
      <c r="BJ22" s="648"/>
      <c r="BK22" s="648"/>
      <c r="BL22" s="648"/>
      <c r="BM22" s="648"/>
      <c r="BN22" s="649"/>
      <c r="BO22" s="650" t="s">
        <v>139</v>
      </c>
      <c r="BP22" s="650"/>
      <c r="BQ22" s="650"/>
      <c r="BR22" s="650"/>
      <c r="BS22" s="656" t="s">
        <v>139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283</v>
      </c>
      <c r="C23" s="645"/>
      <c r="D23" s="645"/>
      <c r="E23" s="645"/>
      <c r="F23" s="645"/>
      <c r="G23" s="645"/>
      <c r="H23" s="645"/>
      <c r="I23" s="645"/>
      <c r="J23" s="645"/>
      <c r="K23" s="645"/>
      <c r="L23" s="645"/>
      <c r="M23" s="645"/>
      <c r="N23" s="645"/>
      <c r="O23" s="645"/>
      <c r="P23" s="645"/>
      <c r="Q23" s="646"/>
      <c r="R23" s="647">
        <v>659551</v>
      </c>
      <c r="S23" s="648"/>
      <c r="T23" s="648"/>
      <c r="U23" s="648"/>
      <c r="V23" s="648"/>
      <c r="W23" s="648"/>
      <c r="X23" s="648"/>
      <c r="Y23" s="649"/>
      <c r="Z23" s="650">
        <v>10.7</v>
      </c>
      <c r="AA23" s="650"/>
      <c r="AB23" s="650"/>
      <c r="AC23" s="650"/>
      <c r="AD23" s="651">
        <v>659551</v>
      </c>
      <c r="AE23" s="651"/>
      <c r="AF23" s="651"/>
      <c r="AG23" s="651"/>
      <c r="AH23" s="651"/>
      <c r="AI23" s="651"/>
      <c r="AJ23" s="651"/>
      <c r="AK23" s="651"/>
      <c r="AL23" s="652">
        <v>27.5</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111382</v>
      </c>
      <c r="BH23" s="648"/>
      <c r="BI23" s="648"/>
      <c r="BJ23" s="648"/>
      <c r="BK23" s="648"/>
      <c r="BL23" s="648"/>
      <c r="BM23" s="648"/>
      <c r="BN23" s="649"/>
      <c r="BO23" s="650">
        <v>6.9</v>
      </c>
      <c r="BP23" s="650"/>
      <c r="BQ23" s="650"/>
      <c r="BR23" s="650"/>
      <c r="BS23" s="656" t="s">
        <v>139</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2">
      <c r="B24" s="644" t="s">
        <v>290</v>
      </c>
      <c r="C24" s="645"/>
      <c r="D24" s="645"/>
      <c r="E24" s="645"/>
      <c r="F24" s="645"/>
      <c r="G24" s="645"/>
      <c r="H24" s="645"/>
      <c r="I24" s="645"/>
      <c r="J24" s="645"/>
      <c r="K24" s="645"/>
      <c r="L24" s="645"/>
      <c r="M24" s="645"/>
      <c r="N24" s="645"/>
      <c r="O24" s="645"/>
      <c r="P24" s="645"/>
      <c r="Q24" s="646"/>
      <c r="R24" s="647">
        <v>153560</v>
      </c>
      <c r="S24" s="648"/>
      <c r="T24" s="648"/>
      <c r="U24" s="648"/>
      <c r="V24" s="648"/>
      <c r="W24" s="648"/>
      <c r="X24" s="648"/>
      <c r="Y24" s="649"/>
      <c r="Z24" s="650">
        <v>2.5</v>
      </c>
      <c r="AA24" s="650"/>
      <c r="AB24" s="650"/>
      <c r="AC24" s="650"/>
      <c r="AD24" s="651" t="s">
        <v>139</v>
      </c>
      <c r="AE24" s="651"/>
      <c r="AF24" s="651"/>
      <c r="AG24" s="651"/>
      <c r="AH24" s="651"/>
      <c r="AI24" s="651"/>
      <c r="AJ24" s="651"/>
      <c r="AK24" s="651"/>
      <c r="AL24" s="652" t="s">
        <v>139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139</v>
      </c>
      <c r="BP24" s="650"/>
      <c r="BQ24" s="650"/>
      <c r="BR24" s="650"/>
      <c r="BS24" s="656" t="s">
        <v>139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1424890</v>
      </c>
      <c r="CS24" s="637"/>
      <c r="CT24" s="637"/>
      <c r="CU24" s="637"/>
      <c r="CV24" s="637"/>
      <c r="CW24" s="637"/>
      <c r="CX24" s="637"/>
      <c r="CY24" s="638"/>
      <c r="CZ24" s="641">
        <v>23.6</v>
      </c>
      <c r="DA24" s="642"/>
      <c r="DB24" s="642"/>
      <c r="DC24" s="661"/>
      <c r="DD24" s="685">
        <v>1227383</v>
      </c>
      <c r="DE24" s="637"/>
      <c r="DF24" s="637"/>
      <c r="DG24" s="637"/>
      <c r="DH24" s="637"/>
      <c r="DI24" s="637"/>
      <c r="DJ24" s="637"/>
      <c r="DK24" s="638"/>
      <c r="DL24" s="685">
        <v>1206396</v>
      </c>
      <c r="DM24" s="637"/>
      <c r="DN24" s="637"/>
      <c r="DO24" s="637"/>
      <c r="DP24" s="637"/>
      <c r="DQ24" s="637"/>
      <c r="DR24" s="637"/>
      <c r="DS24" s="637"/>
      <c r="DT24" s="637"/>
      <c r="DU24" s="637"/>
      <c r="DV24" s="638"/>
      <c r="DW24" s="641">
        <v>45</v>
      </c>
      <c r="DX24" s="642"/>
      <c r="DY24" s="642"/>
      <c r="DZ24" s="642"/>
      <c r="EA24" s="642"/>
      <c r="EB24" s="642"/>
      <c r="EC24" s="643"/>
    </row>
    <row r="25" spans="2:133" ht="11.25" customHeight="1" x14ac:dyDescent="0.2">
      <c r="B25" s="644" t="s">
        <v>293</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139</v>
      </c>
      <c r="AA25" s="650"/>
      <c r="AB25" s="650"/>
      <c r="AC25" s="650"/>
      <c r="AD25" s="651" t="s">
        <v>139</v>
      </c>
      <c r="AE25" s="651"/>
      <c r="AF25" s="651"/>
      <c r="AG25" s="651"/>
      <c r="AH25" s="651"/>
      <c r="AI25" s="651"/>
      <c r="AJ25" s="651"/>
      <c r="AK25" s="651"/>
      <c r="AL25" s="652" t="s">
        <v>139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139</v>
      </c>
      <c r="BH25" s="648"/>
      <c r="BI25" s="648"/>
      <c r="BJ25" s="648"/>
      <c r="BK25" s="648"/>
      <c r="BL25" s="648"/>
      <c r="BM25" s="648"/>
      <c r="BN25" s="649"/>
      <c r="BO25" s="650" t="s">
        <v>139</v>
      </c>
      <c r="BP25" s="650"/>
      <c r="BQ25" s="650"/>
      <c r="BR25" s="650"/>
      <c r="BS25" s="656" t="s">
        <v>241</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852665</v>
      </c>
      <c r="CS25" s="681"/>
      <c r="CT25" s="681"/>
      <c r="CU25" s="681"/>
      <c r="CV25" s="681"/>
      <c r="CW25" s="681"/>
      <c r="CX25" s="681"/>
      <c r="CY25" s="682"/>
      <c r="CZ25" s="652">
        <v>14.1</v>
      </c>
      <c r="DA25" s="683"/>
      <c r="DB25" s="683"/>
      <c r="DC25" s="686"/>
      <c r="DD25" s="656">
        <v>826973</v>
      </c>
      <c r="DE25" s="681"/>
      <c r="DF25" s="681"/>
      <c r="DG25" s="681"/>
      <c r="DH25" s="681"/>
      <c r="DI25" s="681"/>
      <c r="DJ25" s="681"/>
      <c r="DK25" s="682"/>
      <c r="DL25" s="656">
        <v>805986</v>
      </c>
      <c r="DM25" s="681"/>
      <c r="DN25" s="681"/>
      <c r="DO25" s="681"/>
      <c r="DP25" s="681"/>
      <c r="DQ25" s="681"/>
      <c r="DR25" s="681"/>
      <c r="DS25" s="681"/>
      <c r="DT25" s="681"/>
      <c r="DU25" s="681"/>
      <c r="DV25" s="682"/>
      <c r="DW25" s="652">
        <v>30</v>
      </c>
      <c r="DX25" s="683"/>
      <c r="DY25" s="683"/>
      <c r="DZ25" s="683"/>
      <c r="EA25" s="683"/>
      <c r="EB25" s="683"/>
      <c r="EC25" s="684"/>
    </row>
    <row r="26" spans="2:133" ht="11.25" customHeight="1" x14ac:dyDescent="0.2">
      <c r="B26" s="644" t="s">
        <v>296</v>
      </c>
      <c r="C26" s="645"/>
      <c r="D26" s="645"/>
      <c r="E26" s="645"/>
      <c r="F26" s="645"/>
      <c r="G26" s="645"/>
      <c r="H26" s="645"/>
      <c r="I26" s="645"/>
      <c r="J26" s="645"/>
      <c r="K26" s="645"/>
      <c r="L26" s="645"/>
      <c r="M26" s="645"/>
      <c r="N26" s="645"/>
      <c r="O26" s="645"/>
      <c r="P26" s="645"/>
      <c r="Q26" s="646"/>
      <c r="R26" s="647">
        <v>2652563</v>
      </c>
      <c r="S26" s="648"/>
      <c r="T26" s="648"/>
      <c r="U26" s="648"/>
      <c r="V26" s="648"/>
      <c r="W26" s="648"/>
      <c r="X26" s="648"/>
      <c r="Y26" s="649"/>
      <c r="Z26" s="650">
        <v>42.9</v>
      </c>
      <c r="AA26" s="650"/>
      <c r="AB26" s="650"/>
      <c r="AC26" s="650"/>
      <c r="AD26" s="651">
        <v>2387621</v>
      </c>
      <c r="AE26" s="651"/>
      <c r="AF26" s="651"/>
      <c r="AG26" s="651"/>
      <c r="AH26" s="651"/>
      <c r="AI26" s="651"/>
      <c r="AJ26" s="651"/>
      <c r="AK26" s="651"/>
      <c r="AL26" s="652">
        <v>99.5</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139</v>
      </c>
      <c r="BH26" s="648"/>
      <c r="BI26" s="648"/>
      <c r="BJ26" s="648"/>
      <c r="BK26" s="648"/>
      <c r="BL26" s="648"/>
      <c r="BM26" s="648"/>
      <c r="BN26" s="649"/>
      <c r="BO26" s="650" t="s">
        <v>139</v>
      </c>
      <c r="BP26" s="650"/>
      <c r="BQ26" s="650"/>
      <c r="BR26" s="650"/>
      <c r="BS26" s="656" t="s">
        <v>139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524191</v>
      </c>
      <c r="CS26" s="648"/>
      <c r="CT26" s="648"/>
      <c r="CU26" s="648"/>
      <c r="CV26" s="648"/>
      <c r="CW26" s="648"/>
      <c r="CX26" s="648"/>
      <c r="CY26" s="649"/>
      <c r="CZ26" s="652">
        <v>8.6999999999999993</v>
      </c>
      <c r="DA26" s="683"/>
      <c r="DB26" s="683"/>
      <c r="DC26" s="686"/>
      <c r="DD26" s="656">
        <v>505789</v>
      </c>
      <c r="DE26" s="648"/>
      <c r="DF26" s="648"/>
      <c r="DG26" s="648"/>
      <c r="DH26" s="648"/>
      <c r="DI26" s="648"/>
      <c r="DJ26" s="648"/>
      <c r="DK26" s="649"/>
      <c r="DL26" s="656" t="s">
        <v>139</v>
      </c>
      <c r="DM26" s="648"/>
      <c r="DN26" s="648"/>
      <c r="DO26" s="648"/>
      <c r="DP26" s="648"/>
      <c r="DQ26" s="648"/>
      <c r="DR26" s="648"/>
      <c r="DS26" s="648"/>
      <c r="DT26" s="648"/>
      <c r="DU26" s="648"/>
      <c r="DV26" s="649"/>
      <c r="DW26" s="652" t="s">
        <v>139</v>
      </c>
      <c r="DX26" s="683"/>
      <c r="DY26" s="683"/>
      <c r="DZ26" s="683"/>
      <c r="EA26" s="683"/>
      <c r="EB26" s="683"/>
      <c r="EC26" s="684"/>
    </row>
    <row r="27" spans="2:133" ht="11.25" customHeight="1" x14ac:dyDescent="0.2">
      <c r="B27" s="644" t="s">
        <v>299</v>
      </c>
      <c r="C27" s="645"/>
      <c r="D27" s="645"/>
      <c r="E27" s="645"/>
      <c r="F27" s="645"/>
      <c r="G27" s="645"/>
      <c r="H27" s="645"/>
      <c r="I27" s="645"/>
      <c r="J27" s="645"/>
      <c r="K27" s="645"/>
      <c r="L27" s="645"/>
      <c r="M27" s="645"/>
      <c r="N27" s="645"/>
      <c r="O27" s="645"/>
      <c r="P27" s="645"/>
      <c r="Q27" s="646"/>
      <c r="R27" s="647">
        <v>739</v>
      </c>
      <c r="S27" s="648"/>
      <c r="T27" s="648"/>
      <c r="U27" s="648"/>
      <c r="V27" s="648"/>
      <c r="W27" s="648"/>
      <c r="X27" s="648"/>
      <c r="Y27" s="649"/>
      <c r="Z27" s="650">
        <v>0</v>
      </c>
      <c r="AA27" s="650"/>
      <c r="AB27" s="650"/>
      <c r="AC27" s="650"/>
      <c r="AD27" s="651">
        <v>739</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1618932</v>
      </c>
      <c r="BH27" s="648"/>
      <c r="BI27" s="648"/>
      <c r="BJ27" s="648"/>
      <c r="BK27" s="648"/>
      <c r="BL27" s="648"/>
      <c r="BM27" s="648"/>
      <c r="BN27" s="649"/>
      <c r="BO27" s="650">
        <v>100</v>
      </c>
      <c r="BP27" s="650"/>
      <c r="BQ27" s="650"/>
      <c r="BR27" s="650"/>
      <c r="BS27" s="656">
        <v>28939</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252879</v>
      </c>
      <c r="CS27" s="681"/>
      <c r="CT27" s="681"/>
      <c r="CU27" s="681"/>
      <c r="CV27" s="681"/>
      <c r="CW27" s="681"/>
      <c r="CX27" s="681"/>
      <c r="CY27" s="682"/>
      <c r="CZ27" s="652">
        <v>4.2</v>
      </c>
      <c r="DA27" s="683"/>
      <c r="DB27" s="683"/>
      <c r="DC27" s="686"/>
      <c r="DD27" s="656">
        <v>81064</v>
      </c>
      <c r="DE27" s="681"/>
      <c r="DF27" s="681"/>
      <c r="DG27" s="681"/>
      <c r="DH27" s="681"/>
      <c r="DI27" s="681"/>
      <c r="DJ27" s="681"/>
      <c r="DK27" s="682"/>
      <c r="DL27" s="656">
        <v>81064</v>
      </c>
      <c r="DM27" s="681"/>
      <c r="DN27" s="681"/>
      <c r="DO27" s="681"/>
      <c r="DP27" s="681"/>
      <c r="DQ27" s="681"/>
      <c r="DR27" s="681"/>
      <c r="DS27" s="681"/>
      <c r="DT27" s="681"/>
      <c r="DU27" s="681"/>
      <c r="DV27" s="682"/>
      <c r="DW27" s="652">
        <v>3</v>
      </c>
      <c r="DX27" s="683"/>
      <c r="DY27" s="683"/>
      <c r="DZ27" s="683"/>
      <c r="EA27" s="683"/>
      <c r="EB27" s="683"/>
      <c r="EC27" s="684"/>
    </row>
    <row r="28" spans="2:133" ht="11.25" customHeight="1" x14ac:dyDescent="0.2">
      <c r="B28" s="644" t="s">
        <v>302</v>
      </c>
      <c r="C28" s="645"/>
      <c r="D28" s="645"/>
      <c r="E28" s="645"/>
      <c r="F28" s="645"/>
      <c r="G28" s="645"/>
      <c r="H28" s="645"/>
      <c r="I28" s="645"/>
      <c r="J28" s="645"/>
      <c r="K28" s="645"/>
      <c r="L28" s="645"/>
      <c r="M28" s="645"/>
      <c r="N28" s="645"/>
      <c r="O28" s="645"/>
      <c r="P28" s="645"/>
      <c r="Q28" s="646"/>
      <c r="R28" s="647">
        <v>37998</v>
      </c>
      <c r="S28" s="648"/>
      <c r="T28" s="648"/>
      <c r="U28" s="648"/>
      <c r="V28" s="648"/>
      <c r="W28" s="648"/>
      <c r="X28" s="648"/>
      <c r="Y28" s="649"/>
      <c r="Z28" s="650">
        <v>0.6</v>
      </c>
      <c r="AA28" s="650"/>
      <c r="AB28" s="650"/>
      <c r="AC28" s="650"/>
      <c r="AD28" s="651" t="s">
        <v>139</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319346</v>
      </c>
      <c r="CS28" s="648"/>
      <c r="CT28" s="648"/>
      <c r="CU28" s="648"/>
      <c r="CV28" s="648"/>
      <c r="CW28" s="648"/>
      <c r="CX28" s="648"/>
      <c r="CY28" s="649"/>
      <c r="CZ28" s="652">
        <v>5.3</v>
      </c>
      <c r="DA28" s="683"/>
      <c r="DB28" s="683"/>
      <c r="DC28" s="686"/>
      <c r="DD28" s="656">
        <v>319346</v>
      </c>
      <c r="DE28" s="648"/>
      <c r="DF28" s="648"/>
      <c r="DG28" s="648"/>
      <c r="DH28" s="648"/>
      <c r="DI28" s="648"/>
      <c r="DJ28" s="648"/>
      <c r="DK28" s="649"/>
      <c r="DL28" s="656">
        <v>319346</v>
      </c>
      <c r="DM28" s="648"/>
      <c r="DN28" s="648"/>
      <c r="DO28" s="648"/>
      <c r="DP28" s="648"/>
      <c r="DQ28" s="648"/>
      <c r="DR28" s="648"/>
      <c r="DS28" s="648"/>
      <c r="DT28" s="648"/>
      <c r="DU28" s="648"/>
      <c r="DV28" s="649"/>
      <c r="DW28" s="652">
        <v>11.9</v>
      </c>
      <c r="DX28" s="683"/>
      <c r="DY28" s="683"/>
      <c r="DZ28" s="683"/>
      <c r="EA28" s="683"/>
      <c r="EB28" s="683"/>
      <c r="EC28" s="684"/>
    </row>
    <row r="29" spans="2:133" ht="11.25" customHeight="1" x14ac:dyDescent="0.2">
      <c r="B29" s="644" t="s">
        <v>304</v>
      </c>
      <c r="C29" s="645"/>
      <c r="D29" s="645"/>
      <c r="E29" s="645"/>
      <c r="F29" s="645"/>
      <c r="G29" s="645"/>
      <c r="H29" s="645"/>
      <c r="I29" s="645"/>
      <c r="J29" s="645"/>
      <c r="K29" s="645"/>
      <c r="L29" s="645"/>
      <c r="M29" s="645"/>
      <c r="N29" s="645"/>
      <c r="O29" s="645"/>
      <c r="P29" s="645"/>
      <c r="Q29" s="646"/>
      <c r="R29" s="647">
        <v>73623</v>
      </c>
      <c r="S29" s="648"/>
      <c r="T29" s="648"/>
      <c r="U29" s="648"/>
      <c r="V29" s="648"/>
      <c r="W29" s="648"/>
      <c r="X29" s="648"/>
      <c r="Y29" s="649"/>
      <c r="Z29" s="650">
        <v>1.2</v>
      </c>
      <c r="AA29" s="650"/>
      <c r="AB29" s="650"/>
      <c r="AC29" s="650"/>
      <c r="AD29" s="651">
        <v>1096</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319346</v>
      </c>
      <c r="CS29" s="681"/>
      <c r="CT29" s="681"/>
      <c r="CU29" s="681"/>
      <c r="CV29" s="681"/>
      <c r="CW29" s="681"/>
      <c r="CX29" s="681"/>
      <c r="CY29" s="682"/>
      <c r="CZ29" s="652">
        <v>5.3</v>
      </c>
      <c r="DA29" s="683"/>
      <c r="DB29" s="683"/>
      <c r="DC29" s="686"/>
      <c r="DD29" s="656">
        <v>319346</v>
      </c>
      <c r="DE29" s="681"/>
      <c r="DF29" s="681"/>
      <c r="DG29" s="681"/>
      <c r="DH29" s="681"/>
      <c r="DI29" s="681"/>
      <c r="DJ29" s="681"/>
      <c r="DK29" s="682"/>
      <c r="DL29" s="656">
        <v>319346</v>
      </c>
      <c r="DM29" s="681"/>
      <c r="DN29" s="681"/>
      <c r="DO29" s="681"/>
      <c r="DP29" s="681"/>
      <c r="DQ29" s="681"/>
      <c r="DR29" s="681"/>
      <c r="DS29" s="681"/>
      <c r="DT29" s="681"/>
      <c r="DU29" s="681"/>
      <c r="DV29" s="682"/>
      <c r="DW29" s="652">
        <v>11.9</v>
      </c>
      <c r="DX29" s="683"/>
      <c r="DY29" s="683"/>
      <c r="DZ29" s="683"/>
      <c r="EA29" s="683"/>
      <c r="EB29" s="683"/>
      <c r="EC29" s="684"/>
    </row>
    <row r="30" spans="2:133" ht="11.25" customHeight="1" x14ac:dyDescent="0.2">
      <c r="B30" s="644" t="s">
        <v>307</v>
      </c>
      <c r="C30" s="645"/>
      <c r="D30" s="645"/>
      <c r="E30" s="645"/>
      <c r="F30" s="645"/>
      <c r="G30" s="645"/>
      <c r="H30" s="645"/>
      <c r="I30" s="645"/>
      <c r="J30" s="645"/>
      <c r="K30" s="645"/>
      <c r="L30" s="645"/>
      <c r="M30" s="645"/>
      <c r="N30" s="645"/>
      <c r="O30" s="645"/>
      <c r="P30" s="645"/>
      <c r="Q30" s="646"/>
      <c r="R30" s="647">
        <v>6195</v>
      </c>
      <c r="S30" s="648"/>
      <c r="T30" s="648"/>
      <c r="U30" s="648"/>
      <c r="V30" s="648"/>
      <c r="W30" s="648"/>
      <c r="X30" s="648"/>
      <c r="Y30" s="649"/>
      <c r="Z30" s="650">
        <v>0.1</v>
      </c>
      <c r="AA30" s="650"/>
      <c r="AB30" s="650"/>
      <c r="AC30" s="650"/>
      <c r="AD30" s="651" t="s">
        <v>139</v>
      </c>
      <c r="AE30" s="651"/>
      <c r="AF30" s="651"/>
      <c r="AG30" s="651"/>
      <c r="AH30" s="651"/>
      <c r="AI30" s="651"/>
      <c r="AJ30" s="651"/>
      <c r="AK30" s="651"/>
      <c r="AL30" s="652" t="s">
        <v>139</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303911</v>
      </c>
      <c r="CS30" s="648"/>
      <c r="CT30" s="648"/>
      <c r="CU30" s="648"/>
      <c r="CV30" s="648"/>
      <c r="CW30" s="648"/>
      <c r="CX30" s="648"/>
      <c r="CY30" s="649"/>
      <c r="CZ30" s="652">
        <v>5</v>
      </c>
      <c r="DA30" s="683"/>
      <c r="DB30" s="683"/>
      <c r="DC30" s="686"/>
      <c r="DD30" s="656">
        <v>303911</v>
      </c>
      <c r="DE30" s="648"/>
      <c r="DF30" s="648"/>
      <c r="DG30" s="648"/>
      <c r="DH30" s="648"/>
      <c r="DI30" s="648"/>
      <c r="DJ30" s="648"/>
      <c r="DK30" s="649"/>
      <c r="DL30" s="656">
        <v>303911</v>
      </c>
      <c r="DM30" s="648"/>
      <c r="DN30" s="648"/>
      <c r="DO30" s="648"/>
      <c r="DP30" s="648"/>
      <c r="DQ30" s="648"/>
      <c r="DR30" s="648"/>
      <c r="DS30" s="648"/>
      <c r="DT30" s="648"/>
      <c r="DU30" s="648"/>
      <c r="DV30" s="649"/>
      <c r="DW30" s="652">
        <v>11.3</v>
      </c>
      <c r="DX30" s="683"/>
      <c r="DY30" s="683"/>
      <c r="DZ30" s="683"/>
      <c r="EA30" s="683"/>
      <c r="EB30" s="683"/>
      <c r="EC30" s="684"/>
    </row>
    <row r="31" spans="2:133" ht="11.25" customHeight="1" x14ac:dyDescent="0.2">
      <c r="B31" s="644" t="s">
        <v>311</v>
      </c>
      <c r="C31" s="645"/>
      <c r="D31" s="645"/>
      <c r="E31" s="645"/>
      <c r="F31" s="645"/>
      <c r="G31" s="645"/>
      <c r="H31" s="645"/>
      <c r="I31" s="645"/>
      <c r="J31" s="645"/>
      <c r="K31" s="645"/>
      <c r="L31" s="645"/>
      <c r="M31" s="645"/>
      <c r="N31" s="645"/>
      <c r="O31" s="645"/>
      <c r="P31" s="645"/>
      <c r="Q31" s="646"/>
      <c r="R31" s="647">
        <v>1108248</v>
      </c>
      <c r="S31" s="648"/>
      <c r="T31" s="648"/>
      <c r="U31" s="648"/>
      <c r="V31" s="648"/>
      <c r="W31" s="648"/>
      <c r="X31" s="648"/>
      <c r="Y31" s="649"/>
      <c r="Z31" s="650">
        <v>17.899999999999999</v>
      </c>
      <c r="AA31" s="650"/>
      <c r="AB31" s="650"/>
      <c r="AC31" s="650"/>
      <c r="AD31" s="651" t="s">
        <v>241</v>
      </c>
      <c r="AE31" s="651"/>
      <c r="AF31" s="651"/>
      <c r="AG31" s="651"/>
      <c r="AH31" s="651"/>
      <c r="AI31" s="651"/>
      <c r="AJ31" s="651"/>
      <c r="AK31" s="651"/>
      <c r="AL31" s="652" t="s">
        <v>139</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92.3</v>
      </c>
      <c r="BH31" s="699"/>
      <c r="BI31" s="699"/>
      <c r="BJ31" s="699"/>
      <c r="BK31" s="699"/>
      <c r="BL31" s="699"/>
      <c r="BM31" s="642">
        <v>89.2</v>
      </c>
      <c r="BN31" s="699"/>
      <c r="BO31" s="699"/>
      <c r="BP31" s="699"/>
      <c r="BQ31" s="700"/>
      <c r="BR31" s="703">
        <v>98.3</v>
      </c>
      <c r="BS31" s="699"/>
      <c r="BT31" s="699"/>
      <c r="BU31" s="699"/>
      <c r="BV31" s="699"/>
      <c r="BW31" s="699"/>
      <c r="BX31" s="642">
        <v>94.4</v>
      </c>
      <c r="BY31" s="699"/>
      <c r="BZ31" s="699"/>
      <c r="CA31" s="699"/>
      <c r="CB31" s="700"/>
      <c r="CD31" s="695"/>
      <c r="CE31" s="696"/>
      <c r="CF31" s="662" t="s">
        <v>314</v>
      </c>
      <c r="CG31" s="663"/>
      <c r="CH31" s="663"/>
      <c r="CI31" s="663"/>
      <c r="CJ31" s="663"/>
      <c r="CK31" s="663"/>
      <c r="CL31" s="663"/>
      <c r="CM31" s="663"/>
      <c r="CN31" s="663"/>
      <c r="CO31" s="663"/>
      <c r="CP31" s="663"/>
      <c r="CQ31" s="664"/>
      <c r="CR31" s="647">
        <v>15435</v>
      </c>
      <c r="CS31" s="681"/>
      <c r="CT31" s="681"/>
      <c r="CU31" s="681"/>
      <c r="CV31" s="681"/>
      <c r="CW31" s="681"/>
      <c r="CX31" s="681"/>
      <c r="CY31" s="682"/>
      <c r="CZ31" s="652">
        <v>0.3</v>
      </c>
      <c r="DA31" s="683"/>
      <c r="DB31" s="683"/>
      <c r="DC31" s="686"/>
      <c r="DD31" s="656">
        <v>15435</v>
      </c>
      <c r="DE31" s="681"/>
      <c r="DF31" s="681"/>
      <c r="DG31" s="681"/>
      <c r="DH31" s="681"/>
      <c r="DI31" s="681"/>
      <c r="DJ31" s="681"/>
      <c r="DK31" s="682"/>
      <c r="DL31" s="656">
        <v>15435</v>
      </c>
      <c r="DM31" s="681"/>
      <c r="DN31" s="681"/>
      <c r="DO31" s="681"/>
      <c r="DP31" s="681"/>
      <c r="DQ31" s="681"/>
      <c r="DR31" s="681"/>
      <c r="DS31" s="681"/>
      <c r="DT31" s="681"/>
      <c r="DU31" s="681"/>
      <c r="DV31" s="682"/>
      <c r="DW31" s="652">
        <v>0.6</v>
      </c>
      <c r="DX31" s="683"/>
      <c r="DY31" s="683"/>
      <c r="DZ31" s="683"/>
      <c r="EA31" s="683"/>
      <c r="EB31" s="683"/>
      <c r="EC31" s="684"/>
    </row>
    <row r="32" spans="2:133" ht="11.25" customHeight="1" x14ac:dyDescent="0.2">
      <c r="B32" s="714" t="s">
        <v>315</v>
      </c>
      <c r="C32" s="715"/>
      <c r="D32" s="715"/>
      <c r="E32" s="715"/>
      <c r="F32" s="715"/>
      <c r="G32" s="715"/>
      <c r="H32" s="715"/>
      <c r="I32" s="715"/>
      <c r="J32" s="715"/>
      <c r="K32" s="715"/>
      <c r="L32" s="715"/>
      <c r="M32" s="715"/>
      <c r="N32" s="715"/>
      <c r="O32" s="715"/>
      <c r="P32" s="715"/>
      <c r="Q32" s="716"/>
      <c r="R32" s="647" t="s">
        <v>139</v>
      </c>
      <c r="S32" s="648"/>
      <c r="T32" s="648"/>
      <c r="U32" s="648"/>
      <c r="V32" s="648"/>
      <c r="W32" s="648"/>
      <c r="X32" s="648"/>
      <c r="Y32" s="649"/>
      <c r="Z32" s="650" t="s">
        <v>139</v>
      </c>
      <c r="AA32" s="650"/>
      <c r="AB32" s="650"/>
      <c r="AC32" s="650"/>
      <c r="AD32" s="651" t="s">
        <v>139</v>
      </c>
      <c r="AE32" s="651"/>
      <c r="AF32" s="651"/>
      <c r="AG32" s="651"/>
      <c r="AH32" s="651"/>
      <c r="AI32" s="651"/>
      <c r="AJ32" s="651"/>
      <c r="AK32" s="651"/>
      <c r="AL32" s="652" t="s">
        <v>139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97.2</v>
      </c>
      <c r="BH32" s="681"/>
      <c r="BI32" s="681"/>
      <c r="BJ32" s="681"/>
      <c r="BK32" s="681"/>
      <c r="BL32" s="681"/>
      <c r="BM32" s="653">
        <v>94.3</v>
      </c>
      <c r="BN32" s="701"/>
      <c r="BO32" s="701"/>
      <c r="BP32" s="701"/>
      <c r="BQ32" s="702"/>
      <c r="BR32" s="713">
        <v>98.5</v>
      </c>
      <c r="BS32" s="681"/>
      <c r="BT32" s="681"/>
      <c r="BU32" s="681"/>
      <c r="BV32" s="681"/>
      <c r="BW32" s="681"/>
      <c r="BX32" s="653">
        <v>94.8</v>
      </c>
      <c r="BY32" s="701"/>
      <c r="BZ32" s="701"/>
      <c r="CA32" s="701"/>
      <c r="CB32" s="702"/>
      <c r="CD32" s="697"/>
      <c r="CE32" s="698"/>
      <c r="CF32" s="662" t="s">
        <v>318</v>
      </c>
      <c r="CG32" s="663"/>
      <c r="CH32" s="663"/>
      <c r="CI32" s="663"/>
      <c r="CJ32" s="663"/>
      <c r="CK32" s="663"/>
      <c r="CL32" s="663"/>
      <c r="CM32" s="663"/>
      <c r="CN32" s="663"/>
      <c r="CO32" s="663"/>
      <c r="CP32" s="663"/>
      <c r="CQ32" s="664"/>
      <c r="CR32" s="647" t="s">
        <v>139</v>
      </c>
      <c r="CS32" s="648"/>
      <c r="CT32" s="648"/>
      <c r="CU32" s="648"/>
      <c r="CV32" s="648"/>
      <c r="CW32" s="648"/>
      <c r="CX32" s="648"/>
      <c r="CY32" s="649"/>
      <c r="CZ32" s="652" t="s">
        <v>139</v>
      </c>
      <c r="DA32" s="683"/>
      <c r="DB32" s="683"/>
      <c r="DC32" s="686"/>
      <c r="DD32" s="656" t="s">
        <v>139</v>
      </c>
      <c r="DE32" s="648"/>
      <c r="DF32" s="648"/>
      <c r="DG32" s="648"/>
      <c r="DH32" s="648"/>
      <c r="DI32" s="648"/>
      <c r="DJ32" s="648"/>
      <c r="DK32" s="649"/>
      <c r="DL32" s="656" t="s">
        <v>139</v>
      </c>
      <c r="DM32" s="648"/>
      <c r="DN32" s="648"/>
      <c r="DO32" s="648"/>
      <c r="DP32" s="648"/>
      <c r="DQ32" s="648"/>
      <c r="DR32" s="648"/>
      <c r="DS32" s="648"/>
      <c r="DT32" s="648"/>
      <c r="DU32" s="648"/>
      <c r="DV32" s="649"/>
      <c r="DW32" s="652" t="s">
        <v>139</v>
      </c>
      <c r="DX32" s="683"/>
      <c r="DY32" s="683"/>
      <c r="DZ32" s="683"/>
      <c r="EA32" s="683"/>
      <c r="EB32" s="683"/>
      <c r="EC32" s="684"/>
    </row>
    <row r="33" spans="2:133" ht="11.25" customHeight="1" x14ac:dyDescent="0.2">
      <c r="B33" s="644" t="s">
        <v>319</v>
      </c>
      <c r="C33" s="645"/>
      <c r="D33" s="645"/>
      <c r="E33" s="645"/>
      <c r="F33" s="645"/>
      <c r="G33" s="645"/>
      <c r="H33" s="645"/>
      <c r="I33" s="645"/>
      <c r="J33" s="645"/>
      <c r="K33" s="645"/>
      <c r="L33" s="645"/>
      <c r="M33" s="645"/>
      <c r="N33" s="645"/>
      <c r="O33" s="645"/>
      <c r="P33" s="645"/>
      <c r="Q33" s="646"/>
      <c r="R33" s="647">
        <v>158243</v>
      </c>
      <c r="S33" s="648"/>
      <c r="T33" s="648"/>
      <c r="U33" s="648"/>
      <c r="V33" s="648"/>
      <c r="W33" s="648"/>
      <c r="X33" s="648"/>
      <c r="Y33" s="649"/>
      <c r="Z33" s="650">
        <v>2.6</v>
      </c>
      <c r="AA33" s="650"/>
      <c r="AB33" s="650"/>
      <c r="AC33" s="650"/>
      <c r="AD33" s="651" t="s">
        <v>139</v>
      </c>
      <c r="AE33" s="651"/>
      <c r="AF33" s="651"/>
      <c r="AG33" s="651"/>
      <c r="AH33" s="651"/>
      <c r="AI33" s="651"/>
      <c r="AJ33" s="651"/>
      <c r="AK33" s="651"/>
      <c r="AL33" s="652" t="s">
        <v>139</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88.7</v>
      </c>
      <c r="BH33" s="718"/>
      <c r="BI33" s="718"/>
      <c r="BJ33" s="718"/>
      <c r="BK33" s="718"/>
      <c r="BL33" s="718"/>
      <c r="BM33" s="719">
        <v>85.1</v>
      </c>
      <c r="BN33" s="718"/>
      <c r="BO33" s="718"/>
      <c r="BP33" s="718"/>
      <c r="BQ33" s="720"/>
      <c r="BR33" s="717">
        <v>97.9</v>
      </c>
      <c r="BS33" s="718"/>
      <c r="BT33" s="718"/>
      <c r="BU33" s="718"/>
      <c r="BV33" s="718"/>
      <c r="BW33" s="718"/>
      <c r="BX33" s="719">
        <v>93</v>
      </c>
      <c r="BY33" s="718"/>
      <c r="BZ33" s="718"/>
      <c r="CA33" s="718"/>
      <c r="CB33" s="720"/>
      <c r="CD33" s="662" t="s">
        <v>321</v>
      </c>
      <c r="CE33" s="663"/>
      <c r="CF33" s="663"/>
      <c r="CG33" s="663"/>
      <c r="CH33" s="663"/>
      <c r="CI33" s="663"/>
      <c r="CJ33" s="663"/>
      <c r="CK33" s="663"/>
      <c r="CL33" s="663"/>
      <c r="CM33" s="663"/>
      <c r="CN33" s="663"/>
      <c r="CO33" s="663"/>
      <c r="CP33" s="663"/>
      <c r="CQ33" s="664"/>
      <c r="CR33" s="647">
        <v>3863915</v>
      </c>
      <c r="CS33" s="681"/>
      <c r="CT33" s="681"/>
      <c r="CU33" s="681"/>
      <c r="CV33" s="681"/>
      <c r="CW33" s="681"/>
      <c r="CX33" s="681"/>
      <c r="CY33" s="682"/>
      <c r="CZ33" s="652">
        <v>64.099999999999994</v>
      </c>
      <c r="DA33" s="683"/>
      <c r="DB33" s="683"/>
      <c r="DC33" s="686"/>
      <c r="DD33" s="656">
        <v>1912765</v>
      </c>
      <c r="DE33" s="681"/>
      <c r="DF33" s="681"/>
      <c r="DG33" s="681"/>
      <c r="DH33" s="681"/>
      <c r="DI33" s="681"/>
      <c r="DJ33" s="681"/>
      <c r="DK33" s="682"/>
      <c r="DL33" s="656">
        <v>1306564</v>
      </c>
      <c r="DM33" s="681"/>
      <c r="DN33" s="681"/>
      <c r="DO33" s="681"/>
      <c r="DP33" s="681"/>
      <c r="DQ33" s="681"/>
      <c r="DR33" s="681"/>
      <c r="DS33" s="681"/>
      <c r="DT33" s="681"/>
      <c r="DU33" s="681"/>
      <c r="DV33" s="682"/>
      <c r="DW33" s="652">
        <v>48.7</v>
      </c>
      <c r="DX33" s="683"/>
      <c r="DY33" s="683"/>
      <c r="DZ33" s="683"/>
      <c r="EA33" s="683"/>
      <c r="EB33" s="683"/>
      <c r="EC33" s="684"/>
    </row>
    <row r="34" spans="2:133" ht="11.25" customHeight="1" x14ac:dyDescent="0.2">
      <c r="B34" s="644" t="s">
        <v>322</v>
      </c>
      <c r="C34" s="645"/>
      <c r="D34" s="645"/>
      <c r="E34" s="645"/>
      <c r="F34" s="645"/>
      <c r="G34" s="645"/>
      <c r="H34" s="645"/>
      <c r="I34" s="645"/>
      <c r="J34" s="645"/>
      <c r="K34" s="645"/>
      <c r="L34" s="645"/>
      <c r="M34" s="645"/>
      <c r="N34" s="645"/>
      <c r="O34" s="645"/>
      <c r="P34" s="645"/>
      <c r="Q34" s="646"/>
      <c r="R34" s="647">
        <v>10663</v>
      </c>
      <c r="S34" s="648"/>
      <c r="T34" s="648"/>
      <c r="U34" s="648"/>
      <c r="V34" s="648"/>
      <c r="W34" s="648"/>
      <c r="X34" s="648"/>
      <c r="Y34" s="649"/>
      <c r="Z34" s="650">
        <v>0.2</v>
      </c>
      <c r="AA34" s="650"/>
      <c r="AB34" s="650"/>
      <c r="AC34" s="650"/>
      <c r="AD34" s="651">
        <v>9867</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873595</v>
      </c>
      <c r="CS34" s="648"/>
      <c r="CT34" s="648"/>
      <c r="CU34" s="648"/>
      <c r="CV34" s="648"/>
      <c r="CW34" s="648"/>
      <c r="CX34" s="648"/>
      <c r="CY34" s="649"/>
      <c r="CZ34" s="652">
        <v>14.5</v>
      </c>
      <c r="DA34" s="683"/>
      <c r="DB34" s="683"/>
      <c r="DC34" s="686"/>
      <c r="DD34" s="656">
        <v>672411</v>
      </c>
      <c r="DE34" s="648"/>
      <c r="DF34" s="648"/>
      <c r="DG34" s="648"/>
      <c r="DH34" s="648"/>
      <c r="DI34" s="648"/>
      <c r="DJ34" s="648"/>
      <c r="DK34" s="649"/>
      <c r="DL34" s="656">
        <v>587640</v>
      </c>
      <c r="DM34" s="648"/>
      <c r="DN34" s="648"/>
      <c r="DO34" s="648"/>
      <c r="DP34" s="648"/>
      <c r="DQ34" s="648"/>
      <c r="DR34" s="648"/>
      <c r="DS34" s="648"/>
      <c r="DT34" s="648"/>
      <c r="DU34" s="648"/>
      <c r="DV34" s="649"/>
      <c r="DW34" s="652">
        <v>21.9</v>
      </c>
      <c r="DX34" s="683"/>
      <c r="DY34" s="683"/>
      <c r="DZ34" s="683"/>
      <c r="EA34" s="683"/>
      <c r="EB34" s="683"/>
      <c r="EC34" s="684"/>
    </row>
    <row r="35" spans="2:133" ht="11.25" customHeight="1" x14ac:dyDescent="0.2">
      <c r="B35" s="644" t="s">
        <v>324</v>
      </c>
      <c r="C35" s="645"/>
      <c r="D35" s="645"/>
      <c r="E35" s="645"/>
      <c r="F35" s="645"/>
      <c r="G35" s="645"/>
      <c r="H35" s="645"/>
      <c r="I35" s="645"/>
      <c r="J35" s="645"/>
      <c r="K35" s="645"/>
      <c r="L35" s="645"/>
      <c r="M35" s="645"/>
      <c r="N35" s="645"/>
      <c r="O35" s="645"/>
      <c r="P35" s="645"/>
      <c r="Q35" s="646"/>
      <c r="R35" s="647">
        <v>708617</v>
      </c>
      <c r="S35" s="648"/>
      <c r="T35" s="648"/>
      <c r="U35" s="648"/>
      <c r="V35" s="648"/>
      <c r="W35" s="648"/>
      <c r="X35" s="648"/>
      <c r="Y35" s="649"/>
      <c r="Z35" s="650">
        <v>11.5</v>
      </c>
      <c r="AA35" s="650"/>
      <c r="AB35" s="650"/>
      <c r="AC35" s="650"/>
      <c r="AD35" s="651" t="s">
        <v>139</v>
      </c>
      <c r="AE35" s="651"/>
      <c r="AF35" s="651"/>
      <c r="AG35" s="651"/>
      <c r="AH35" s="651"/>
      <c r="AI35" s="651"/>
      <c r="AJ35" s="651"/>
      <c r="AK35" s="651"/>
      <c r="AL35" s="652" t="s">
        <v>241</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100677</v>
      </c>
      <c r="CS35" s="681"/>
      <c r="CT35" s="681"/>
      <c r="CU35" s="681"/>
      <c r="CV35" s="681"/>
      <c r="CW35" s="681"/>
      <c r="CX35" s="681"/>
      <c r="CY35" s="682"/>
      <c r="CZ35" s="652">
        <v>1.7</v>
      </c>
      <c r="DA35" s="683"/>
      <c r="DB35" s="683"/>
      <c r="DC35" s="686"/>
      <c r="DD35" s="656">
        <v>65405</v>
      </c>
      <c r="DE35" s="681"/>
      <c r="DF35" s="681"/>
      <c r="DG35" s="681"/>
      <c r="DH35" s="681"/>
      <c r="DI35" s="681"/>
      <c r="DJ35" s="681"/>
      <c r="DK35" s="682"/>
      <c r="DL35" s="656">
        <v>64423</v>
      </c>
      <c r="DM35" s="681"/>
      <c r="DN35" s="681"/>
      <c r="DO35" s="681"/>
      <c r="DP35" s="681"/>
      <c r="DQ35" s="681"/>
      <c r="DR35" s="681"/>
      <c r="DS35" s="681"/>
      <c r="DT35" s="681"/>
      <c r="DU35" s="681"/>
      <c r="DV35" s="682"/>
      <c r="DW35" s="652">
        <v>2.4</v>
      </c>
      <c r="DX35" s="683"/>
      <c r="DY35" s="683"/>
      <c r="DZ35" s="683"/>
      <c r="EA35" s="683"/>
      <c r="EB35" s="683"/>
      <c r="EC35" s="684"/>
    </row>
    <row r="36" spans="2:133" ht="11.25" customHeight="1" x14ac:dyDescent="0.2">
      <c r="B36" s="644" t="s">
        <v>328</v>
      </c>
      <c r="C36" s="645"/>
      <c r="D36" s="645"/>
      <c r="E36" s="645"/>
      <c r="F36" s="645"/>
      <c r="G36" s="645"/>
      <c r="H36" s="645"/>
      <c r="I36" s="645"/>
      <c r="J36" s="645"/>
      <c r="K36" s="645"/>
      <c r="L36" s="645"/>
      <c r="M36" s="645"/>
      <c r="N36" s="645"/>
      <c r="O36" s="645"/>
      <c r="P36" s="645"/>
      <c r="Q36" s="646"/>
      <c r="R36" s="647">
        <v>913632</v>
      </c>
      <c r="S36" s="648"/>
      <c r="T36" s="648"/>
      <c r="U36" s="648"/>
      <c r="V36" s="648"/>
      <c r="W36" s="648"/>
      <c r="X36" s="648"/>
      <c r="Y36" s="649"/>
      <c r="Z36" s="650">
        <v>14.8</v>
      </c>
      <c r="AA36" s="650"/>
      <c r="AB36" s="650"/>
      <c r="AC36" s="650"/>
      <c r="AD36" s="651" t="s">
        <v>139</v>
      </c>
      <c r="AE36" s="651"/>
      <c r="AF36" s="651"/>
      <c r="AG36" s="651"/>
      <c r="AH36" s="651"/>
      <c r="AI36" s="651"/>
      <c r="AJ36" s="651"/>
      <c r="AK36" s="651"/>
      <c r="AL36" s="652" t="s">
        <v>139</v>
      </c>
      <c r="AM36" s="653"/>
      <c r="AN36" s="653"/>
      <c r="AO36" s="654"/>
      <c r="AP36" s="235"/>
      <c r="AQ36" s="721" t="s">
        <v>329</v>
      </c>
      <c r="AR36" s="722"/>
      <c r="AS36" s="722"/>
      <c r="AT36" s="722"/>
      <c r="AU36" s="722"/>
      <c r="AV36" s="722"/>
      <c r="AW36" s="722"/>
      <c r="AX36" s="722"/>
      <c r="AY36" s="723"/>
      <c r="AZ36" s="636">
        <v>421618</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6599</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1477324</v>
      </c>
      <c r="CS36" s="648"/>
      <c r="CT36" s="648"/>
      <c r="CU36" s="648"/>
      <c r="CV36" s="648"/>
      <c r="CW36" s="648"/>
      <c r="CX36" s="648"/>
      <c r="CY36" s="649"/>
      <c r="CZ36" s="652">
        <v>24.5</v>
      </c>
      <c r="DA36" s="683"/>
      <c r="DB36" s="683"/>
      <c r="DC36" s="686"/>
      <c r="DD36" s="656">
        <v>582197</v>
      </c>
      <c r="DE36" s="648"/>
      <c r="DF36" s="648"/>
      <c r="DG36" s="648"/>
      <c r="DH36" s="648"/>
      <c r="DI36" s="648"/>
      <c r="DJ36" s="648"/>
      <c r="DK36" s="649"/>
      <c r="DL36" s="656">
        <v>419027</v>
      </c>
      <c r="DM36" s="648"/>
      <c r="DN36" s="648"/>
      <c r="DO36" s="648"/>
      <c r="DP36" s="648"/>
      <c r="DQ36" s="648"/>
      <c r="DR36" s="648"/>
      <c r="DS36" s="648"/>
      <c r="DT36" s="648"/>
      <c r="DU36" s="648"/>
      <c r="DV36" s="649"/>
      <c r="DW36" s="652">
        <v>15.6</v>
      </c>
      <c r="DX36" s="683"/>
      <c r="DY36" s="683"/>
      <c r="DZ36" s="683"/>
      <c r="EA36" s="683"/>
      <c r="EB36" s="683"/>
      <c r="EC36" s="684"/>
    </row>
    <row r="37" spans="2:133" ht="11.25" customHeight="1" x14ac:dyDescent="0.2">
      <c r="B37" s="644" t="s">
        <v>332</v>
      </c>
      <c r="C37" s="645"/>
      <c r="D37" s="645"/>
      <c r="E37" s="645"/>
      <c r="F37" s="645"/>
      <c r="G37" s="645"/>
      <c r="H37" s="645"/>
      <c r="I37" s="645"/>
      <c r="J37" s="645"/>
      <c r="K37" s="645"/>
      <c r="L37" s="645"/>
      <c r="M37" s="645"/>
      <c r="N37" s="645"/>
      <c r="O37" s="645"/>
      <c r="P37" s="645"/>
      <c r="Q37" s="646"/>
      <c r="R37" s="647">
        <v>81412</v>
      </c>
      <c r="S37" s="648"/>
      <c r="T37" s="648"/>
      <c r="U37" s="648"/>
      <c r="V37" s="648"/>
      <c r="W37" s="648"/>
      <c r="X37" s="648"/>
      <c r="Y37" s="649"/>
      <c r="Z37" s="650">
        <v>1.3</v>
      </c>
      <c r="AA37" s="650"/>
      <c r="AB37" s="650"/>
      <c r="AC37" s="650"/>
      <c r="AD37" s="651" t="s">
        <v>139</v>
      </c>
      <c r="AE37" s="651"/>
      <c r="AF37" s="651"/>
      <c r="AG37" s="651"/>
      <c r="AH37" s="651"/>
      <c r="AI37" s="651"/>
      <c r="AJ37" s="651"/>
      <c r="AK37" s="651"/>
      <c r="AL37" s="652" t="s">
        <v>139</v>
      </c>
      <c r="AM37" s="653"/>
      <c r="AN37" s="653"/>
      <c r="AO37" s="654"/>
      <c r="AQ37" s="725" t="s">
        <v>333</v>
      </c>
      <c r="AR37" s="726"/>
      <c r="AS37" s="726"/>
      <c r="AT37" s="726"/>
      <c r="AU37" s="726"/>
      <c r="AV37" s="726"/>
      <c r="AW37" s="726"/>
      <c r="AX37" s="726"/>
      <c r="AY37" s="727"/>
      <c r="AZ37" s="647">
        <v>79643</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v>2045</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186887</v>
      </c>
      <c r="CS37" s="681"/>
      <c r="CT37" s="681"/>
      <c r="CU37" s="681"/>
      <c r="CV37" s="681"/>
      <c r="CW37" s="681"/>
      <c r="CX37" s="681"/>
      <c r="CY37" s="682"/>
      <c r="CZ37" s="652">
        <v>3.1</v>
      </c>
      <c r="DA37" s="683"/>
      <c r="DB37" s="683"/>
      <c r="DC37" s="686"/>
      <c r="DD37" s="656">
        <v>186887</v>
      </c>
      <c r="DE37" s="681"/>
      <c r="DF37" s="681"/>
      <c r="DG37" s="681"/>
      <c r="DH37" s="681"/>
      <c r="DI37" s="681"/>
      <c r="DJ37" s="681"/>
      <c r="DK37" s="682"/>
      <c r="DL37" s="656">
        <v>172659</v>
      </c>
      <c r="DM37" s="681"/>
      <c r="DN37" s="681"/>
      <c r="DO37" s="681"/>
      <c r="DP37" s="681"/>
      <c r="DQ37" s="681"/>
      <c r="DR37" s="681"/>
      <c r="DS37" s="681"/>
      <c r="DT37" s="681"/>
      <c r="DU37" s="681"/>
      <c r="DV37" s="682"/>
      <c r="DW37" s="652">
        <v>6.4</v>
      </c>
      <c r="DX37" s="683"/>
      <c r="DY37" s="683"/>
      <c r="DZ37" s="683"/>
      <c r="EA37" s="683"/>
      <c r="EB37" s="683"/>
      <c r="EC37" s="684"/>
    </row>
    <row r="38" spans="2:133" ht="11.25" customHeight="1" x14ac:dyDescent="0.2">
      <c r="B38" s="644" t="s">
        <v>336</v>
      </c>
      <c r="C38" s="645"/>
      <c r="D38" s="645"/>
      <c r="E38" s="645"/>
      <c r="F38" s="645"/>
      <c r="G38" s="645"/>
      <c r="H38" s="645"/>
      <c r="I38" s="645"/>
      <c r="J38" s="645"/>
      <c r="K38" s="645"/>
      <c r="L38" s="645"/>
      <c r="M38" s="645"/>
      <c r="N38" s="645"/>
      <c r="O38" s="645"/>
      <c r="P38" s="645"/>
      <c r="Q38" s="646"/>
      <c r="R38" s="647">
        <v>44629</v>
      </c>
      <c r="S38" s="648"/>
      <c r="T38" s="648"/>
      <c r="U38" s="648"/>
      <c r="V38" s="648"/>
      <c r="W38" s="648"/>
      <c r="X38" s="648"/>
      <c r="Y38" s="649"/>
      <c r="Z38" s="650">
        <v>0.7</v>
      </c>
      <c r="AA38" s="650"/>
      <c r="AB38" s="650"/>
      <c r="AC38" s="650"/>
      <c r="AD38" s="651">
        <v>348</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26034</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1103</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299926</v>
      </c>
      <c r="CS38" s="648"/>
      <c r="CT38" s="648"/>
      <c r="CU38" s="648"/>
      <c r="CV38" s="648"/>
      <c r="CW38" s="648"/>
      <c r="CX38" s="648"/>
      <c r="CY38" s="649"/>
      <c r="CZ38" s="652">
        <v>5</v>
      </c>
      <c r="DA38" s="683"/>
      <c r="DB38" s="683"/>
      <c r="DC38" s="686"/>
      <c r="DD38" s="656">
        <v>246428</v>
      </c>
      <c r="DE38" s="648"/>
      <c r="DF38" s="648"/>
      <c r="DG38" s="648"/>
      <c r="DH38" s="648"/>
      <c r="DI38" s="648"/>
      <c r="DJ38" s="648"/>
      <c r="DK38" s="649"/>
      <c r="DL38" s="656">
        <v>235474</v>
      </c>
      <c r="DM38" s="648"/>
      <c r="DN38" s="648"/>
      <c r="DO38" s="648"/>
      <c r="DP38" s="648"/>
      <c r="DQ38" s="648"/>
      <c r="DR38" s="648"/>
      <c r="DS38" s="648"/>
      <c r="DT38" s="648"/>
      <c r="DU38" s="648"/>
      <c r="DV38" s="649"/>
      <c r="DW38" s="652">
        <v>8.8000000000000007</v>
      </c>
      <c r="DX38" s="683"/>
      <c r="DY38" s="683"/>
      <c r="DZ38" s="683"/>
      <c r="EA38" s="683"/>
      <c r="EB38" s="683"/>
      <c r="EC38" s="684"/>
    </row>
    <row r="39" spans="2:133" ht="11.25" customHeight="1" x14ac:dyDescent="0.2">
      <c r="B39" s="644" t="s">
        <v>340</v>
      </c>
      <c r="C39" s="645"/>
      <c r="D39" s="645"/>
      <c r="E39" s="645"/>
      <c r="F39" s="645"/>
      <c r="G39" s="645"/>
      <c r="H39" s="645"/>
      <c r="I39" s="645"/>
      <c r="J39" s="645"/>
      <c r="K39" s="645"/>
      <c r="L39" s="645"/>
      <c r="M39" s="645"/>
      <c r="N39" s="645"/>
      <c r="O39" s="645"/>
      <c r="P39" s="645"/>
      <c r="Q39" s="646"/>
      <c r="R39" s="647">
        <v>390300</v>
      </c>
      <c r="S39" s="648"/>
      <c r="T39" s="648"/>
      <c r="U39" s="648"/>
      <c r="V39" s="648"/>
      <c r="W39" s="648"/>
      <c r="X39" s="648"/>
      <c r="Y39" s="649"/>
      <c r="Z39" s="650">
        <v>6.3</v>
      </c>
      <c r="AA39" s="650"/>
      <c r="AB39" s="650"/>
      <c r="AC39" s="650"/>
      <c r="AD39" s="651" t="s">
        <v>139</v>
      </c>
      <c r="AE39" s="651"/>
      <c r="AF39" s="651"/>
      <c r="AG39" s="651"/>
      <c r="AH39" s="651"/>
      <c r="AI39" s="651"/>
      <c r="AJ39" s="651"/>
      <c r="AK39" s="651"/>
      <c r="AL39" s="652" t="s">
        <v>139</v>
      </c>
      <c r="AM39" s="653"/>
      <c r="AN39" s="653"/>
      <c r="AO39" s="654"/>
      <c r="AQ39" s="725" t="s">
        <v>341</v>
      </c>
      <c r="AR39" s="726"/>
      <c r="AS39" s="726"/>
      <c r="AT39" s="726"/>
      <c r="AU39" s="726"/>
      <c r="AV39" s="726"/>
      <c r="AW39" s="726"/>
      <c r="AX39" s="726"/>
      <c r="AY39" s="727"/>
      <c r="AZ39" s="647">
        <v>16015</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1650</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1112393</v>
      </c>
      <c r="CS39" s="681"/>
      <c r="CT39" s="681"/>
      <c r="CU39" s="681"/>
      <c r="CV39" s="681"/>
      <c r="CW39" s="681"/>
      <c r="CX39" s="681"/>
      <c r="CY39" s="682"/>
      <c r="CZ39" s="652">
        <v>18.5</v>
      </c>
      <c r="DA39" s="683"/>
      <c r="DB39" s="683"/>
      <c r="DC39" s="686"/>
      <c r="DD39" s="656">
        <v>346324</v>
      </c>
      <c r="DE39" s="681"/>
      <c r="DF39" s="681"/>
      <c r="DG39" s="681"/>
      <c r="DH39" s="681"/>
      <c r="DI39" s="681"/>
      <c r="DJ39" s="681"/>
      <c r="DK39" s="682"/>
      <c r="DL39" s="656" t="s">
        <v>139</v>
      </c>
      <c r="DM39" s="681"/>
      <c r="DN39" s="681"/>
      <c r="DO39" s="681"/>
      <c r="DP39" s="681"/>
      <c r="DQ39" s="681"/>
      <c r="DR39" s="681"/>
      <c r="DS39" s="681"/>
      <c r="DT39" s="681"/>
      <c r="DU39" s="681"/>
      <c r="DV39" s="682"/>
      <c r="DW39" s="652" t="s">
        <v>139</v>
      </c>
      <c r="DX39" s="683"/>
      <c r="DY39" s="683"/>
      <c r="DZ39" s="683"/>
      <c r="EA39" s="683"/>
      <c r="EB39" s="683"/>
      <c r="EC39" s="684"/>
    </row>
    <row r="40" spans="2:133" ht="11.25" customHeight="1" x14ac:dyDescent="0.2">
      <c r="B40" s="644" t="s">
        <v>344</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139</v>
      </c>
      <c r="AA40" s="650"/>
      <c r="AB40" s="650"/>
      <c r="AC40" s="650"/>
      <c r="AD40" s="651" t="s">
        <v>139</v>
      </c>
      <c r="AE40" s="651"/>
      <c r="AF40" s="651"/>
      <c r="AG40" s="651"/>
      <c r="AH40" s="651"/>
      <c r="AI40" s="651"/>
      <c r="AJ40" s="651"/>
      <c r="AK40" s="651"/>
      <c r="AL40" s="652" t="s">
        <v>241</v>
      </c>
      <c r="AM40" s="653"/>
      <c r="AN40" s="653"/>
      <c r="AO40" s="654"/>
      <c r="AQ40" s="725" t="s">
        <v>345</v>
      </c>
      <c r="AR40" s="726"/>
      <c r="AS40" s="726"/>
      <c r="AT40" s="726"/>
      <c r="AU40" s="726"/>
      <c r="AV40" s="726"/>
      <c r="AW40" s="726"/>
      <c r="AX40" s="726"/>
      <c r="AY40" s="727"/>
      <c r="AZ40" s="647">
        <v>15538</v>
      </c>
      <c r="BA40" s="648"/>
      <c r="BB40" s="648"/>
      <c r="BC40" s="648"/>
      <c r="BD40" s="681"/>
      <c r="BE40" s="681"/>
      <c r="BF40" s="702"/>
      <c r="BG40" s="728" t="s">
        <v>346</v>
      </c>
      <c r="BH40" s="729"/>
      <c r="BI40" s="729"/>
      <c r="BJ40" s="729"/>
      <c r="BK40" s="729"/>
      <c r="BL40" s="236"/>
      <c r="BM40" s="663" t="s">
        <v>347</v>
      </c>
      <c r="BN40" s="663"/>
      <c r="BO40" s="663"/>
      <c r="BP40" s="663"/>
      <c r="BQ40" s="663"/>
      <c r="BR40" s="663"/>
      <c r="BS40" s="663"/>
      <c r="BT40" s="663"/>
      <c r="BU40" s="664"/>
      <c r="BV40" s="647">
        <v>107</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t="s">
        <v>139</v>
      </c>
      <c r="CS40" s="648"/>
      <c r="CT40" s="648"/>
      <c r="CU40" s="648"/>
      <c r="CV40" s="648"/>
      <c r="CW40" s="648"/>
      <c r="CX40" s="648"/>
      <c r="CY40" s="649"/>
      <c r="CZ40" s="652" t="s">
        <v>139</v>
      </c>
      <c r="DA40" s="683"/>
      <c r="DB40" s="683"/>
      <c r="DC40" s="686"/>
      <c r="DD40" s="656" t="s">
        <v>139</v>
      </c>
      <c r="DE40" s="648"/>
      <c r="DF40" s="648"/>
      <c r="DG40" s="648"/>
      <c r="DH40" s="648"/>
      <c r="DI40" s="648"/>
      <c r="DJ40" s="648"/>
      <c r="DK40" s="649"/>
      <c r="DL40" s="656" t="s">
        <v>139</v>
      </c>
      <c r="DM40" s="648"/>
      <c r="DN40" s="648"/>
      <c r="DO40" s="648"/>
      <c r="DP40" s="648"/>
      <c r="DQ40" s="648"/>
      <c r="DR40" s="648"/>
      <c r="DS40" s="648"/>
      <c r="DT40" s="648"/>
      <c r="DU40" s="648"/>
      <c r="DV40" s="649"/>
      <c r="DW40" s="652" t="s">
        <v>139</v>
      </c>
      <c r="DX40" s="683"/>
      <c r="DY40" s="683"/>
      <c r="DZ40" s="683"/>
      <c r="EA40" s="683"/>
      <c r="EB40" s="683"/>
      <c r="EC40" s="684"/>
    </row>
    <row r="41" spans="2:133" ht="11.25" customHeight="1" x14ac:dyDescent="0.2">
      <c r="B41" s="644" t="s">
        <v>349</v>
      </c>
      <c r="C41" s="645"/>
      <c r="D41" s="645"/>
      <c r="E41" s="645"/>
      <c r="F41" s="645"/>
      <c r="G41" s="645"/>
      <c r="H41" s="645"/>
      <c r="I41" s="645"/>
      <c r="J41" s="645"/>
      <c r="K41" s="645"/>
      <c r="L41" s="645"/>
      <c r="M41" s="645"/>
      <c r="N41" s="645"/>
      <c r="O41" s="645"/>
      <c r="P41" s="645"/>
      <c r="Q41" s="646"/>
      <c r="R41" s="647">
        <v>118000</v>
      </c>
      <c r="S41" s="648"/>
      <c r="T41" s="648"/>
      <c r="U41" s="648"/>
      <c r="V41" s="648"/>
      <c r="W41" s="648"/>
      <c r="X41" s="648"/>
      <c r="Y41" s="649"/>
      <c r="Z41" s="650">
        <v>1.9</v>
      </c>
      <c r="AA41" s="650"/>
      <c r="AB41" s="650"/>
      <c r="AC41" s="650"/>
      <c r="AD41" s="651" t="s">
        <v>139</v>
      </c>
      <c r="AE41" s="651"/>
      <c r="AF41" s="651"/>
      <c r="AG41" s="651"/>
      <c r="AH41" s="651"/>
      <c r="AI41" s="651"/>
      <c r="AJ41" s="651"/>
      <c r="AK41" s="651"/>
      <c r="AL41" s="652" t="s">
        <v>139</v>
      </c>
      <c r="AM41" s="653"/>
      <c r="AN41" s="653"/>
      <c r="AO41" s="654"/>
      <c r="AQ41" s="725" t="s">
        <v>350</v>
      </c>
      <c r="AR41" s="726"/>
      <c r="AS41" s="726"/>
      <c r="AT41" s="726"/>
      <c r="AU41" s="726"/>
      <c r="AV41" s="726"/>
      <c r="AW41" s="726"/>
      <c r="AX41" s="726"/>
      <c r="AY41" s="727"/>
      <c r="AZ41" s="647">
        <v>68067</v>
      </c>
      <c r="BA41" s="648"/>
      <c r="BB41" s="648"/>
      <c r="BC41" s="648"/>
      <c r="BD41" s="681"/>
      <c r="BE41" s="681"/>
      <c r="BF41" s="702"/>
      <c r="BG41" s="728"/>
      <c r="BH41" s="729"/>
      <c r="BI41" s="729"/>
      <c r="BJ41" s="729"/>
      <c r="BK41" s="729"/>
      <c r="BL41" s="236"/>
      <c r="BM41" s="663" t="s">
        <v>351</v>
      </c>
      <c r="BN41" s="663"/>
      <c r="BO41" s="663"/>
      <c r="BP41" s="663"/>
      <c r="BQ41" s="663"/>
      <c r="BR41" s="663"/>
      <c r="BS41" s="663"/>
      <c r="BT41" s="663"/>
      <c r="BU41" s="664"/>
      <c r="BV41" s="647" t="s">
        <v>139</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139</v>
      </c>
      <c r="CS41" s="681"/>
      <c r="CT41" s="681"/>
      <c r="CU41" s="681"/>
      <c r="CV41" s="681"/>
      <c r="CW41" s="681"/>
      <c r="CX41" s="681"/>
      <c r="CY41" s="682"/>
      <c r="CZ41" s="652" t="s">
        <v>139</v>
      </c>
      <c r="DA41" s="683"/>
      <c r="DB41" s="683"/>
      <c r="DC41" s="686"/>
      <c r="DD41" s="656" t="s">
        <v>139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353</v>
      </c>
      <c r="C42" s="645"/>
      <c r="D42" s="645"/>
      <c r="E42" s="645"/>
      <c r="F42" s="645"/>
      <c r="G42" s="645"/>
      <c r="H42" s="645"/>
      <c r="I42" s="645"/>
      <c r="J42" s="645"/>
      <c r="K42" s="645"/>
      <c r="L42" s="645"/>
      <c r="M42" s="645"/>
      <c r="N42" s="645"/>
      <c r="O42" s="645"/>
      <c r="P42" s="645"/>
      <c r="Q42" s="646"/>
      <c r="R42" s="647">
        <v>166000</v>
      </c>
      <c r="S42" s="648"/>
      <c r="T42" s="648"/>
      <c r="U42" s="648"/>
      <c r="V42" s="648"/>
      <c r="W42" s="648"/>
      <c r="X42" s="648"/>
      <c r="Y42" s="649"/>
      <c r="Z42" s="650">
        <v>2.7</v>
      </c>
      <c r="AA42" s="650"/>
      <c r="AB42" s="650"/>
      <c r="AC42" s="650"/>
      <c r="AD42" s="651" t="s">
        <v>354</v>
      </c>
      <c r="AE42" s="651"/>
      <c r="AF42" s="651"/>
      <c r="AG42" s="651"/>
      <c r="AH42" s="651"/>
      <c r="AI42" s="651"/>
      <c r="AJ42" s="651"/>
      <c r="AK42" s="651"/>
      <c r="AL42" s="652" t="s">
        <v>241</v>
      </c>
      <c r="AM42" s="653"/>
      <c r="AN42" s="653"/>
      <c r="AO42" s="654"/>
      <c r="AQ42" s="746" t="s">
        <v>355</v>
      </c>
      <c r="AR42" s="747"/>
      <c r="AS42" s="747"/>
      <c r="AT42" s="747"/>
      <c r="AU42" s="747"/>
      <c r="AV42" s="747"/>
      <c r="AW42" s="747"/>
      <c r="AX42" s="747"/>
      <c r="AY42" s="748"/>
      <c r="AZ42" s="738">
        <v>216321</v>
      </c>
      <c r="BA42" s="739"/>
      <c r="BB42" s="739"/>
      <c r="BC42" s="739"/>
      <c r="BD42" s="718"/>
      <c r="BE42" s="718"/>
      <c r="BF42" s="720"/>
      <c r="BG42" s="730"/>
      <c r="BH42" s="731"/>
      <c r="BI42" s="731"/>
      <c r="BJ42" s="731"/>
      <c r="BK42" s="731"/>
      <c r="BL42" s="237"/>
      <c r="BM42" s="673" t="s">
        <v>356</v>
      </c>
      <c r="BN42" s="673"/>
      <c r="BO42" s="673"/>
      <c r="BP42" s="673"/>
      <c r="BQ42" s="673"/>
      <c r="BR42" s="673"/>
      <c r="BS42" s="673"/>
      <c r="BT42" s="673"/>
      <c r="BU42" s="674"/>
      <c r="BV42" s="738">
        <v>288</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739910</v>
      </c>
      <c r="CS42" s="648"/>
      <c r="CT42" s="648"/>
      <c r="CU42" s="648"/>
      <c r="CV42" s="648"/>
      <c r="CW42" s="648"/>
      <c r="CX42" s="648"/>
      <c r="CY42" s="649"/>
      <c r="CZ42" s="652">
        <v>12.3</v>
      </c>
      <c r="DA42" s="653"/>
      <c r="DB42" s="653"/>
      <c r="DC42" s="665"/>
      <c r="DD42" s="656">
        <v>247012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358</v>
      </c>
      <c r="C43" s="689"/>
      <c r="D43" s="689"/>
      <c r="E43" s="689"/>
      <c r="F43" s="689"/>
      <c r="G43" s="689"/>
      <c r="H43" s="689"/>
      <c r="I43" s="689"/>
      <c r="J43" s="689"/>
      <c r="K43" s="689"/>
      <c r="L43" s="689"/>
      <c r="M43" s="689"/>
      <c r="N43" s="689"/>
      <c r="O43" s="689"/>
      <c r="P43" s="689"/>
      <c r="Q43" s="690"/>
      <c r="R43" s="738">
        <v>6186862</v>
      </c>
      <c r="S43" s="739"/>
      <c r="T43" s="739"/>
      <c r="U43" s="739"/>
      <c r="V43" s="739"/>
      <c r="W43" s="739"/>
      <c r="X43" s="739"/>
      <c r="Y43" s="740"/>
      <c r="Z43" s="741">
        <v>100</v>
      </c>
      <c r="AA43" s="741"/>
      <c r="AB43" s="741"/>
      <c r="AC43" s="741"/>
      <c r="AD43" s="742">
        <v>2399671</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17891</v>
      </c>
      <c r="CS43" s="681"/>
      <c r="CT43" s="681"/>
      <c r="CU43" s="681"/>
      <c r="CV43" s="681"/>
      <c r="CW43" s="681"/>
      <c r="CX43" s="681"/>
      <c r="CY43" s="682"/>
      <c r="CZ43" s="652">
        <v>0.3</v>
      </c>
      <c r="DA43" s="683"/>
      <c r="DB43" s="683"/>
      <c r="DC43" s="686"/>
      <c r="DD43" s="656">
        <v>17891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360</v>
      </c>
      <c r="CG44" s="645"/>
      <c r="CH44" s="645"/>
      <c r="CI44" s="645"/>
      <c r="CJ44" s="645"/>
      <c r="CK44" s="645"/>
      <c r="CL44" s="645"/>
      <c r="CM44" s="645"/>
      <c r="CN44" s="645"/>
      <c r="CO44" s="645"/>
      <c r="CP44" s="645"/>
      <c r="CQ44" s="646"/>
      <c r="CR44" s="647">
        <v>739910</v>
      </c>
      <c r="CS44" s="648"/>
      <c r="CT44" s="648"/>
      <c r="CU44" s="648"/>
      <c r="CV44" s="648"/>
      <c r="CW44" s="648"/>
      <c r="CX44" s="648"/>
      <c r="CY44" s="649"/>
      <c r="CZ44" s="652">
        <v>12.3</v>
      </c>
      <c r="DA44" s="653"/>
      <c r="DB44" s="653"/>
      <c r="DC44" s="665"/>
      <c r="DD44" s="656">
        <v>247012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514622</v>
      </c>
      <c r="CS45" s="681"/>
      <c r="CT45" s="681"/>
      <c r="CU45" s="681"/>
      <c r="CV45" s="681"/>
      <c r="CW45" s="681"/>
      <c r="CX45" s="681"/>
      <c r="CY45" s="682"/>
      <c r="CZ45" s="652">
        <v>8.5</v>
      </c>
      <c r="DA45" s="683"/>
      <c r="DB45" s="683"/>
      <c r="DC45" s="686"/>
      <c r="DD45" s="656">
        <v>56724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225288</v>
      </c>
      <c r="CS46" s="648"/>
      <c r="CT46" s="648"/>
      <c r="CU46" s="648"/>
      <c r="CV46" s="648"/>
      <c r="CW46" s="648"/>
      <c r="CX46" s="648"/>
      <c r="CY46" s="649"/>
      <c r="CZ46" s="652">
        <v>3.7</v>
      </c>
      <c r="DA46" s="653"/>
      <c r="DB46" s="653"/>
      <c r="DC46" s="665"/>
      <c r="DD46" s="656">
        <v>190288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241</v>
      </c>
      <c r="CS47" s="681"/>
      <c r="CT47" s="681"/>
      <c r="CU47" s="681"/>
      <c r="CV47" s="681"/>
      <c r="CW47" s="681"/>
      <c r="CX47" s="681"/>
      <c r="CY47" s="682"/>
      <c r="CZ47" s="652" t="s">
        <v>354</v>
      </c>
      <c r="DA47" s="683"/>
      <c r="DB47" s="683"/>
      <c r="DC47" s="686"/>
      <c r="DD47" s="656" t="s">
        <v>241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241</v>
      </c>
      <c r="CS48" s="648"/>
      <c r="CT48" s="648"/>
      <c r="CU48" s="648"/>
      <c r="CV48" s="648"/>
      <c r="CW48" s="648"/>
      <c r="CX48" s="648"/>
      <c r="CY48" s="649"/>
      <c r="CZ48" s="652" t="s">
        <v>241</v>
      </c>
      <c r="DA48" s="653"/>
      <c r="DB48" s="653"/>
      <c r="DC48" s="665"/>
      <c r="DD48" s="656" t="s">
        <v>354</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6028715</v>
      </c>
      <c r="CS49" s="718"/>
      <c r="CT49" s="718"/>
      <c r="CU49" s="718"/>
      <c r="CV49" s="718"/>
      <c r="CW49" s="718"/>
      <c r="CX49" s="718"/>
      <c r="CY49" s="749"/>
      <c r="CZ49" s="743">
        <v>100</v>
      </c>
      <c r="DA49" s="750"/>
      <c r="DB49" s="750"/>
      <c r="DC49" s="751"/>
      <c r="DD49" s="752">
        <v>3387160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zQCW06tZz/pB880Upv3bUoYwRMYMi7yWCGqvyqUUwJa8vOG7cXa70XtfBSBlIBEtVBKLLVpWwZ8GUivP+K+W4g==" saltValue="eVE3uLlwWkH7zWDU2DZ6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A1"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391</v>
      </c>
      <c r="C7" s="780"/>
      <c r="D7" s="780"/>
      <c r="E7" s="780"/>
      <c r="F7" s="780"/>
      <c r="G7" s="780"/>
      <c r="H7" s="780"/>
      <c r="I7" s="780"/>
      <c r="J7" s="780"/>
      <c r="K7" s="780"/>
      <c r="L7" s="780"/>
      <c r="M7" s="780"/>
      <c r="N7" s="780"/>
      <c r="O7" s="780"/>
      <c r="P7" s="781"/>
      <c r="Q7" s="782">
        <v>6192</v>
      </c>
      <c r="R7" s="783"/>
      <c r="S7" s="783"/>
      <c r="T7" s="783"/>
      <c r="U7" s="783"/>
      <c r="V7" s="783">
        <v>6033</v>
      </c>
      <c r="W7" s="783"/>
      <c r="X7" s="783"/>
      <c r="Y7" s="783"/>
      <c r="Z7" s="783"/>
      <c r="AA7" s="783">
        <v>159</v>
      </c>
      <c r="AB7" s="783"/>
      <c r="AC7" s="783"/>
      <c r="AD7" s="783"/>
      <c r="AE7" s="784"/>
      <c r="AF7" s="785">
        <v>147</v>
      </c>
      <c r="AG7" s="786"/>
      <c r="AH7" s="786"/>
      <c r="AI7" s="786"/>
      <c r="AJ7" s="787"/>
      <c r="AK7" s="822">
        <v>863</v>
      </c>
      <c r="AL7" s="823"/>
      <c r="AM7" s="823"/>
      <c r="AN7" s="823"/>
      <c r="AO7" s="823"/>
      <c r="AP7" s="823">
        <v>3529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592</v>
      </c>
      <c r="BT7" s="827"/>
      <c r="BU7" s="827"/>
      <c r="BV7" s="827"/>
      <c r="BW7" s="827"/>
      <c r="BX7" s="827"/>
      <c r="BY7" s="827"/>
      <c r="BZ7" s="827"/>
      <c r="CA7" s="827"/>
      <c r="CB7" s="827"/>
      <c r="CC7" s="827"/>
      <c r="CD7" s="827"/>
      <c r="CE7" s="827"/>
      <c r="CF7" s="827"/>
      <c r="CG7" s="828"/>
      <c r="CH7" s="819">
        <v>-218</v>
      </c>
      <c r="CI7" s="820"/>
      <c r="CJ7" s="820"/>
      <c r="CK7" s="820"/>
      <c r="CL7" s="821"/>
      <c r="CM7" s="819">
        <v>-131</v>
      </c>
      <c r="CN7" s="820"/>
      <c r="CO7" s="820"/>
      <c r="CP7" s="820"/>
      <c r="CQ7" s="821"/>
      <c r="CR7" s="819">
        <v>87</v>
      </c>
      <c r="CS7" s="820"/>
      <c r="CT7" s="820"/>
      <c r="CU7" s="820"/>
      <c r="CV7" s="821"/>
      <c r="CW7" s="819" t="s">
        <v>593</v>
      </c>
      <c r="CX7" s="820"/>
      <c r="CY7" s="820"/>
      <c r="CZ7" s="820"/>
      <c r="DA7" s="821"/>
      <c r="DB7" s="819" t="s">
        <v>593</v>
      </c>
      <c r="DC7" s="820"/>
      <c r="DD7" s="820"/>
      <c r="DE7" s="820"/>
      <c r="DF7" s="821"/>
      <c r="DG7" s="819">
        <v>305</v>
      </c>
      <c r="DH7" s="820"/>
      <c r="DI7" s="820"/>
      <c r="DJ7" s="820"/>
      <c r="DK7" s="821"/>
      <c r="DL7" s="819" t="s">
        <v>593</v>
      </c>
      <c r="DM7" s="820"/>
      <c r="DN7" s="820"/>
      <c r="DO7" s="820"/>
      <c r="DP7" s="821"/>
      <c r="DQ7" s="819" t="s">
        <v>593</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608</v>
      </c>
      <c r="BT8" s="817"/>
      <c r="BU8" s="817"/>
      <c r="BV8" s="817"/>
      <c r="BW8" s="817"/>
      <c r="BX8" s="817"/>
      <c r="BY8" s="817"/>
      <c r="BZ8" s="817"/>
      <c r="CA8" s="817"/>
      <c r="CB8" s="817"/>
      <c r="CC8" s="817"/>
      <c r="CD8" s="817"/>
      <c r="CE8" s="817"/>
      <c r="CF8" s="817"/>
      <c r="CG8" s="818"/>
      <c r="CH8" s="829" t="s">
        <v>593</v>
      </c>
      <c r="CI8" s="830"/>
      <c r="CJ8" s="830"/>
      <c r="CK8" s="830"/>
      <c r="CL8" s="831"/>
      <c r="CM8" s="829" t="s">
        <v>593</v>
      </c>
      <c r="CN8" s="830"/>
      <c r="CO8" s="830"/>
      <c r="CP8" s="830"/>
      <c r="CQ8" s="831"/>
      <c r="CR8" s="829">
        <v>20</v>
      </c>
      <c r="CS8" s="830"/>
      <c r="CT8" s="830"/>
      <c r="CU8" s="830"/>
      <c r="CV8" s="831"/>
      <c r="CW8" s="829" t="s">
        <v>593</v>
      </c>
      <c r="CX8" s="830"/>
      <c r="CY8" s="830"/>
      <c r="CZ8" s="830"/>
      <c r="DA8" s="831"/>
      <c r="DB8" s="829" t="s">
        <v>593</v>
      </c>
      <c r="DC8" s="830"/>
      <c r="DD8" s="830"/>
      <c r="DE8" s="830"/>
      <c r="DF8" s="831"/>
      <c r="DG8" s="829" t="s">
        <v>593</v>
      </c>
      <c r="DH8" s="830"/>
      <c r="DI8" s="830"/>
      <c r="DJ8" s="830"/>
      <c r="DK8" s="831"/>
      <c r="DL8" s="829" t="s">
        <v>593</v>
      </c>
      <c r="DM8" s="830"/>
      <c r="DN8" s="830"/>
      <c r="DO8" s="830"/>
      <c r="DP8" s="831"/>
      <c r="DQ8" s="829" t="s">
        <v>593</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393</v>
      </c>
      <c r="B23" s="838" t="s">
        <v>394</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147</v>
      </c>
      <c r="AG23" s="842"/>
      <c r="AH23" s="842"/>
      <c r="AI23" s="842"/>
      <c r="AJ23" s="845"/>
      <c r="AK23" s="846"/>
      <c r="AL23" s="847"/>
      <c r="AM23" s="847"/>
      <c r="AN23" s="847"/>
      <c r="AO23" s="847"/>
      <c r="AP23" s="842"/>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406</v>
      </c>
      <c r="C28" s="780"/>
      <c r="D28" s="780"/>
      <c r="E28" s="780"/>
      <c r="F28" s="780"/>
      <c r="G28" s="780"/>
      <c r="H28" s="780"/>
      <c r="I28" s="780"/>
      <c r="J28" s="780"/>
      <c r="K28" s="780"/>
      <c r="L28" s="780"/>
      <c r="M28" s="780"/>
      <c r="N28" s="780"/>
      <c r="O28" s="780"/>
      <c r="P28" s="781"/>
      <c r="Q28" s="870">
        <v>734</v>
      </c>
      <c r="R28" s="871"/>
      <c r="S28" s="871"/>
      <c r="T28" s="871"/>
      <c r="U28" s="871"/>
      <c r="V28" s="871">
        <v>727</v>
      </c>
      <c r="W28" s="871"/>
      <c r="X28" s="871"/>
      <c r="Y28" s="871"/>
      <c r="Z28" s="871"/>
      <c r="AA28" s="871">
        <v>7</v>
      </c>
      <c r="AB28" s="871"/>
      <c r="AC28" s="871"/>
      <c r="AD28" s="871"/>
      <c r="AE28" s="872"/>
      <c r="AF28" s="873">
        <v>7</v>
      </c>
      <c r="AG28" s="871"/>
      <c r="AH28" s="871"/>
      <c r="AI28" s="871"/>
      <c r="AJ28" s="874"/>
      <c r="AK28" s="875">
        <v>51</v>
      </c>
      <c r="AL28" s="866"/>
      <c r="AM28" s="866"/>
      <c r="AN28" s="866"/>
      <c r="AO28" s="866"/>
      <c r="AP28" s="866" t="s">
        <v>593</v>
      </c>
      <c r="AQ28" s="866"/>
      <c r="AR28" s="866"/>
      <c r="AS28" s="866"/>
      <c r="AT28" s="866"/>
      <c r="AU28" s="866" t="s">
        <v>593</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407</v>
      </c>
      <c r="C29" s="804"/>
      <c r="D29" s="804"/>
      <c r="E29" s="804"/>
      <c r="F29" s="804"/>
      <c r="G29" s="804"/>
      <c r="H29" s="804"/>
      <c r="I29" s="804"/>
      <c r="J29" s="804"/>
      <c r="K29" s="804"/>
      <c r="L29" s="804"/>
      <c r="M29" s="804"/>
      <c r="N29" s="804"/>
      <c r="O29" s="804"/>
      <c r="P29" s="805"/>
      <c r="Q29" s="806">
        <v>584</v>
      </c>
      <c r="R29" s="807"/>
      <c r="S29" s="807"/>
      <c r="T29" s="807"/>
      <c r="U29" s="807"/>
      <c r="V29" s="807">
        <v>558</v>
      </c>
      <c r="W29" s="807"/>
      <c r="X29" s="807"/>
      <c r="Y29" s="807"/>
      <c r="Z29" s="807"/>
      <c r="AA29" s="807">
        <v>26</v>
      </c>
      <c r="AB29" s="807"/>
      <c r="AC29" s="807"/>
      <c r="AD29" s="807"/>
      <c r="AE29" s="808"/>
      <c r="AF29" s="809">
        <v>26</v>
      </c>
      <c r="AG29" s="810"/>
      <c r="AH29" s="810"/>
      <c r="AI29" s="810"/>
      <c r="AJ29" s="811"/>
      <c r="AK29" s="878">
        <v>120</v>
      </c>
      <c r="AL29" s="879"/>
      <c r="AM29" s="879"/>
      <c r="AN29" s="879"/>
      <c r="AO29" s="879"/>
      <c r="AP29" s="879" t="s">
        <v>593</v>
      </c>
      <c r="AQ29" s="879"/>
      <c r="AR29" s="879"/>
      <c r="AS29" s="879"/>
      <c r="AT29" s="879"/>
      <c r="AU29" s="879" t="s">
        <v>593</v>
      </c>
      <c r="AV29" s="879"/>
      <c r="AW29" s="879"/>
      <c r="AX29" s="879"/>
      <c r="AY29" s="879"/>
      <c r="AZ29" s="880" t="s">
        <v>593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408</v>
      </c>
      <c r="C30" s="804"/>
      <c r="D30" s="804"/>
      <c r="E30" s="804"/>
      <c r="F30" s="804"/>
      <c r="G30" s="804"/>
      <c r="H30" s="804"/>
      <c r="I30" s="804"/>
      <c r="J30" s="804"/>
      <c r="K30" s="804"/>
      <c r="L30" s="804"/>
      <c r="M30" s="804"/>
      <c r="N30" s="804"/>
      <c r="O30" s="804"/>
      <c r="P30" s="805"/>
      <c r="Q30" s="806">
        <v>120</v>
      </c>
      <c r="R30" s="807"/>
      <c r="S30" s="807"/>
      <c r="T30" s="807"/>
      <c r="U30" s="807"/>
      <c r="V30" s="807">
        <v>114</v>
      </c>
      <c r="W30" s="807"/>
      <c r="X30" s="807"/>
      <c r="Y30" s="807"/>
      <c r="Z30" s="807"/>
      <c r="AA30" s="807">
        <v>6</v>
      </c>
      <c r="AB30" s="807"/>
      <c r="AC30" s="807"/>
      <c r="AD30" s="807"/>
      <c r="AE30" s="808"/>
      <c r="AF30" s="809">
        <v>6</v>
      </c>
      <c r="AG30" s="810"/>
      <c r="AH30" s="810"/>
      <c r="AI30" s="810"/>
      <c r="AJ30" s="811"/>
      <c r="AK30" s="878">
        <v>29</v>
      </c>
      <c r="AL30" s="879"/>
      <c r="AM30" s="879"/>
      <c r="AN30" s="879"/>
      <c r="AO30" s="879"/>
      <c r="AP30" s="879" t="s">
        <v>593</v>
      </c>
      <c r="AQ30" s="879"/>
      <c r="AR30" s="879"/>
      <c r="AS30" s="879"/>
      <c r="AT30" s="879"/>
      <c r="AU30" s="879" t="s">
        <v>593</v>
      </c>
      <c r="AV30" s="879"/>
      <c r="AW30" s="879"/>
      <c r="AX30" s="879"/>
      <c r="AY30" s="879"/>
      <c r="AZ30" s="880" t="s">
        <v>593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409</v>
      </c>
      <c r="C31" s="804"/>
      <c r="D31" s="804"/>
      <c r="E31" s="804"/>
      <c r="F31" s="804"/>
      <c r="G31" s="804"/>
      <c r="H31" s="804"/>
      <c r="I31" s="804"/>
      <c r="J31" s="804"/>
      <c r="K31" s="804"/>
      <c r="L31" s="804"/>
      <c r="M31" s="804"/>
      <c r="N31" s="804"/>
      <c r="O31" s="804"/>
      <c r="P31" s="805"/>
      <c r="Q31" s="806">
        <v>203</v>
      </c>
      <c r="R31" s="807"/>
      <c r="S31" s="807"/>
      <c r="T31" s="807"/>
      <c r="U31" s="807"/>
      <c r="V31" s="807">
        <v>175</v>
      </c>
      <c r="W31" s="807"/>
      <c r="X31" s="807"/>
      <c r="Y31" s="807"/>
      <c r="Z31" s="807"/>
      <c r="AA31" s="807">
        <v>27</v>
      </c>
      <c r="AB31" s="807"/>
      <c r="AC31" s="807"/>
      <c r="AD31" s="807"/>
      <c r="AE31" s="808"/>
      <c r="AF31" s="809">
        <v>772</v>
      </c>
      <c r="AG31" s="810"/>
      <c r="AH31" s="810"/>
      <c r="AI31" s="810"/>
      <c r="AJ31" s="811"/>
      <c r="AK31" s="878">
        <v>1</v>
      </c>
      <c r="AL31" s="879"/>
      <c r="AM31" s="879"/>
      <c r="AN31" s="879"/>
      <c r="AO31" s="879"/>
      <c r="AP31" s="879" t="s">
        <v>593</v>
      </c>
      <c r="AQ31" s="879"/>
      <c r="AR31" s="879"/>
      <c r="AS31" s="879"/>
      <c r="AT31" s="879"/>
      <c r="AU31" s="879" t="s">
        <v>593</v>
      </c>
      <c r="AV31" s="879"/>
      <c r="AW31" s="879"/>
      <c r="AX31" s="879"/>
      <c r="AY31" s="879"/>
      <c r="AZ31" s="880" t="s">
        <v>593</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411</v>
      </c>
      <c r="C32" s="804"/>
      <c r="D32" s="804"/>
      <c r="E32" s="804"/>
      <c r="F32" s="804"/>
      <c r="G32" s="804"/>
      <c r="H32" s="804"/>
      <c r="I32" s="804"/>
      <c r="J32" s="804"/>
      <c r="K32" s="804"/>
      <c r="L32" s="804"/>
      <c r="M32" s="804"/>
      <c r="N32" s="804"/>
      <c r="O32" s="804"/>
      <c r="P32" s="805"/>
      <c r="Q32" s="806">
        <v>435</v>
      </c>
      <c r="R32" s="807"/>
      <c r="S32" s="807"/>
      <c r="T32" s="807"/>
      <c r="U32" s="807"/>
      <c r="V32" s="807">
        <v>353</v>
      </c>
      <c r="W32" s="807"/>
      <c r="X32" s="807"/>
      <c r="Y32" s="807"/>
      <c r="Z32" s="807"/>
      <c r="AA32" s="807">
        <v>82</v>
      </c>
      <c r="AB32" s="807"/>
      <c r="AC32" s="807"/>
      <c r="AD32" s="807"/>
      <c r="AE32" s="808"/>
      <c r="AF32" s="809">
        <v>1793</v>
      </c>
      <c r="AG32" s="810"/>
      <c r="AH32" s="810"/>
      <c r="AI32" s="810"/>
      <c r="AJ32" s="811"/>
      <c r="AK32" s="878" t="s">
        <v>593</v>
      </c>
      <c r="AL32" s="879"/>
      <c r="AM32" s="879"/>
      <c r="AN32" s="879"/>
      <c r="AO32" s="879"/>
      <c r="AP32" s="879" t="s">
        <v>593</v>
      </c>
      <c r="AQ32" s="879"/>
      <c r="AR32" s="879"/>
      <c r="AS32" s="879"/>
      <c r="AT32" s="879"/>
      <c r="AU32" s="879" t="s">
        <v>593</v>
      </c>
      <c r="AV32" s="879"/>
      <c r="AW32" s="879"/>
      <c r="AX32" s="879"/>
      <c r="AY32" s="879"/>
      <c r="AZ32" s="880" t="s">
        <v>593</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413</v>
      </c>
      <c r="C33" s="804"/>
      <c r="D33" s="804"/>
      <c r="E33" s="804"/>
      <c r="F33" s="804"/>
      <c r="G33" s="804"/>
      <c r="H33" s="804"/>
      <c r="I33" s="804"/>
      <c r="J33" s="804"/>
      <c r="K33" s="804"/>
      <c r="L33" s="804"/>
      <c r="M33" s="804"/>
      <c r="N33" s="804"/>
      <c r="O33" s="804"/>
      <c r="P33" s="805"/>
      <c r="Q33" s="806">
        <v>331</v>
      </c>
      <c r="R33" s="807"/>
      <c r="S33" s="807"/>
      <c r="T33" s="807"/>
      <c r="U33" s="807"/>
      <c r="V33" s="807">
        <v>200</v>
      </c>
      <c r="W33" s="807"/>
      <c r="X33" s="807"/>
      <c r="Y33" s="807"/>
      <c r="Z33" s="807"/>
      <c r="AA33" s="807">
        <v>131</v>
      </c>
      <c r="AB33" s="807"/>
      <c r="AC33" s="807"/>
      <c r="AD33" s="807"/>
      <c r="AE33" s="808"/>
      <c r="AF33" s="809">
        <v>823</v>
      </c>
      <c r="AG33" s="810"/>
      <c r="AH33" s="810"/>
      <c r="AI33" s="810"/>
      <c r="AJ33" s="811"/>
      <c r="AK33" s="878" t="s">
        <v>593</v>
      </c>
      <c r="AL33" s="879"/>
      <c r="AM33" s="879"/>
      <c r="AN33" s="879"/>
      <c r="AO33" s="879"/>
      <c r="AP33" s="879">
        <v>178</v>
      </c>
      <c r="AQ33" s="879"/>
      <c r="AR33" s="879"/>
      <c r="AS33" s="879"/>
      <c r="AT33" s="879"/>
      <c r="AU33" s="879" t="s">
        <v>593</v>
      </c>
      <c r="AV33" s="879"/>
      <c r="AW33" s="879"/>
      <c r="AX33" s="879"/>
      <c r="AY33" s="879"/>
      <c r="AZ33" s="880" t="s">
        <v>593</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415</v>
      </c>
      <c r="C34" s="804"/>
      <c r="D34" s="804"/>
      <c r="E34" s="804"/>
      <c r="F34" s="804"/>
      <c r="G34" s="804"/>
      <c r="H34" s="804"/>
      <c r="I34" s="804"/>
      <c r="J34" s="804"/>
      <c r="K34" s="804"/>
      <c r="L34" s="804"/>
      <c r="M34" s="804"/>
      <c r="N34" s="804"/>
      <c r="O34" s="804"/>
      <c r="P34" s="805"/>
      <c r="Q34" s="806">
        <v>499</v>
      </c>
      <c r="R34" s="807"/>
      <c r="S34" s="807"/>
      <c r="T34" s="807"/>
      <c r="U34" s="807"/>
      <c r="V34" s="807">
        <v>403</v>
      </c>
      <c r="W34" s="807"/>
      <c r="X34" s="807"/>
      <c r="Y34" s="807"/>
      <c r="Z34" s="807"/>
      <c r="AA34" s="807">
        <v>95</v>
      </c>
      <c r="AB34" s="807"/>
      <c r="AC34" s="807"/>
      <c r="AD34" s="807"/>
      <c r="AE34" s="808"/>
      <c r="AF34" s="809">
        <v>95</v>
      </c>
      <c r="AG34" s="810"/>
      <c r="AH34" s="810"/>
      <c r="AI34" s="810"/>
      <c r="AJ34" s="811"/>
      <c r="AK34" s="878">
        <v>16</v>
      </c>
      <c r="AL34" s="879"/>
      <c r="AM34" s="879"/>
      <c r="AN34" s="879"/>
      <c r="AO34" s="879"/>
      <c r="AP34" s="879">
        <v>481</v>
      </c>
      <c r="AQ34" s="879"/>
      <c r="AR34" s="879"/>
      <c r="AS34" s="879"/>
      <c r="AT34" s="879"/>
      <c r="AU34" s="879">
        <v>237</v>
      </c>
      <c r="AV34" s="879"/>
      <c r="AW34" s="879"/>
      <c r="AX34" s="879"/>
      <c r="AY34" s="879"/>
      <c r="AZ34" s="880" t="s">
        <v>593</v>
      </c>
      <c r="BA34" s="880"/>
      <c r="BB34" s="880"/>
      <c r="BC34" s="880"/>
      <c r="BD34" s="880"/>
      <c r="BE34" s="876" t="s">
        <v>416</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417</v>
      </c>
      <c r="C35" s="804"/>
      <c r="D35" s="804"/>
      <c r="E35" s="804"/>
      <c r="F35" s="804"/>
      <c r="G35" s="804"/>
      <c r="H35" s="804"/>
      <c r="I35" s="804"/>
      <c r="J35" s="804"/>
      <c r="K35" s="804"/>
      <c r="L35" s="804"/>
      <c r="M35" s="804"/>
      <c r="N35" s="804"/>
      <c r="O35" s="804"/>
      <c r="P35" s="805"/>
      <c r="Q35" s="806">
        <v>9</v>
      </c>
      <c r="R35" s="807"/>
      <c r="S35" s="807"/>
      <c r="T35" s="807"/>
      <c r="U35" s="807"/>
      <c r="V35" s="807">
        <v>8</v>
      </c>
      <c r="W35" s="807"/>
      <c r="X35" s="807"/>
      <c r="Y35" s="807"/>
      <c r="Z35" s="807"/>
      <c r="AA35" s="807">
        <v>1</v>
      </c>
      <c r="AB35" s="807"/>
      <c r="AC35" s="807"/>
      <c r="AD35" s="807"/>
      <c r="AE35" s="808"/>
      <c r="AF35" s="809">
        <v>1</v>
      </c>
      <c r="AG35" s="810"/>
      <c r="AH35" s="810"/>
      <c r="AI35" s="810"/>
      <c r="AJ35" s="811"/>
      <c r="AK35" s="878" t="s">
        <v>593</v>
      </c>
      <c r="AL35" s="879"/>
      <c r="AM35" s="879"/>
      <c r="AN35" s="879"/>
      <c r="AO35" s="879"/>
      <c r="AP35" s="879">
        <v>4</v>
      </c>
      <c r="AQ35" s="879"/>
      <c r="AR35" s="879"/>
      <c r="AS35" s="879"/>
      <c r="AT35" s="879"/>
      <c r="AU35" s="879">
        <v>2</v>
      </c>
      <c r="AV35" s="879"/>
      <c r="AW35" s="879"/>
      <c r="AX35" s="879"/>
      <c r="AY35" s="879"/>
      <c r="AZ35" s="880" t="s">
        <v>593</v>
      </c>
      <c r="BA35" s="880"/>
      <c r="BB35" s="880"/>
      <c r="BC35" s="880"/>
      <c r="BD35" s="880"/>
      <c r="BE35" s="876" t="s">
        <v>416</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393</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3524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426</v>
      </c>
      <c r="AG66" s="861"/>
      <c r="AH66" s="861"/>
      <c r="AI66" s="861"/>
      <c r="AJ66" s="901"/>
      <c r="AK66" s="765" t="s">
        <v>427</v>
      </c>
      <c r="AL66" s="789"/>
      <c r="AM66" s="789"/>
      <c r="AN66" s="789"/>
      <c r="AO66" s="790"/>
      <c r="AP66" s="765" t="s">
        <v>428</v>
      </c>
      <c r="AQ66" s="766"/>
      <c r="AR66" s="766"/>
      <c r="AS66" s="766"/>
      <c r="AT66" s="767"/>
      <c r="AU66" s="765" t="s">
        <v>429</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594</v>
      </c>
      <c r="C68" s="918"/>
      <c r="D68" s="918"/>
      <c r="E68" s="918"/>
      <c r="F68" s="918"/>
      <c r="G68" s="918"/>
      <c r="H68" s="918"/>
      <c r="I68" s="918"/>
      <c r="J68" s="918"/>
      <c r="K68" s="918"/>
      <c r="L68" s="918"/>
      <c r="M68" s="918"/>
      <c r="N68" s="918"/>
      <c r="O68" s="918"/>
      <c r="P68" s="919"/>
      <c r="Q68" s="920">
        <v>2268</v>
      </c>
      <c r="R68" s="914"/>
      <c r="S68" s="914"/>
      <c r="T68" s="914"/>
      <c r="U68" s="914"/>
      <c r="V68" s="914">
        <v>2209</v>
      </c>
      <c r="W68" s="914"/>
      <c r="X68" s="914"/>
      <c r="Y68" s="914"/>
      <c r="Z68" s="914"/>
      <c r="AA68" s="914">
        <v>59</v>
      </c>
      <c r="AB68" s="914"/>
      <c r="AC68" s="914"/>
      <c r="AD68" s="914"/>
      <c r="AE68" s="914"/>
      <c r="AF68" s="914">
        <v>59</v>
      </c>
      <c r="AG68" s="914"/>
      <c r="AH68" s="914"/>
      <c r="AI68" s="914"/>
      <c r="AJ68" s="914"/>
      <c r="AK68" s="914">
        <v>13</v>
      </c>
      <c r="AL68" s="914"/>
      <c r="AM68" s="914"/>
      <c r="AN68" s="914"/>
      <c r="AO68" s="914"/>
      <c r="AP68" s="914">
        <v>1336</v>
      </c>
      <c r="AQ68" s="914"/>
      <c r="AR68" s="914"/>
      <c r="AS68" s="914"/>
      <c r="AT68" s="914"/>
      <c r="AU68" s="914">
        <v>119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595</v>
      </c>
      <c r="C69" s="922"/>
      <c r="D69" s="922"/>
      <c r="E69" s="922"/>
      <c r="F69" s="922"/>
      <c r="G69" s="922"/>
      <c r="H69" s="922"/>
      <c r="I69" s="922"/>
      <c r="J69" s="922"/>
      <c r="K69" s="922"/>
      <c r="L69" s="922"/>
      <c r="M69" s="922"/>
      <c r="N69" s="922"/>
      <c r="O69" s="922"/>
      <c r="P69" s="923"/>
      <c r="Q69" s="924">
        <v>57</v>
      </c>
      <c r="R69" s="879"/>
      <c r="S69" s="879"/>
      <c r="T69" s="879"/>
      <c r="U69" s="879"/>
      <c r="V69" s="879">
        <v>56</v>
      </c>
      <c r="W69" s="879"/>
      <c r="X69" s="879"/>
      <c r="Y69" s="879"/>
      <c r="Z69" s="879"/>
      <c r="AA69" s="879">
        <v>0</v>
      </c>
      <c r="AB69" s="879"/>
      <c r="AC69" s="879"/>
      <c r="AD69" s="879"/>
      <c r="AE69" s="879"/>
      <c r="AF69" s="879">
        <v>417</v>
      </c>
      <c r="AG69" s="879"/>
      <c r="AH69" s="879"/>
      <c r="AI69" s="879"/>
      <c r="AJ69" s="879"/>
      <c r="AK69" s="879">
        <v>57</v>
      </c>
      <c r="AL69" s="879"/>
      <c r="AM69" s="879"/>
      <c r="AN69" s="879"/>
      <c r="AO69" s="879"/>
      <c r="AP69" s="879" t="s">
        <v>593</v>
      </c>
      <c r="AQ69" s="879"/>
      <c r="AR69" s="879"/>
      <c r="AS69" s="879"/>
      <c r="AT69" s="879"/>
      <c r="AU69" s="879" t="s">
        <v>593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596</v>
      </c>
      <c r="C70" s="922"/>
      <c r="D70" s="922"/>
      <c r="E70" s="922"/>
      <c r="F70" s="922"/>
      <c r="G70" s="922"/>
      <c r="H70" s="922"/>
      <c r="I70" s="922"/>
      <c r="J70" s="922"/>
      <c r="K70" s="922"/>
      <c r="L70" s="922"/>
      <c r="M70" s="922"/>
      <c r="N70" s="922"/>
      <c r="O70" s="922"/>
      <c r="P70" s="923"/>
      <c r="Q70" s="924">
        <v>108</v>
      </c>
      <c r="R70" s="879"/>
      <c r="S70" s="879"/>
      <c r="T70" s="879"/>
      <c r="U70" s="879"/>
      <c r="V70" s="879">
        <v>85</v>
      </c>
      <c r="W70" s="879"/>
      <c r="X70" s="879"/>
      <c r="Y70" s="879"/>
      <c r="Z70" s="879"/>
      <c r="AA70" s="879">
        <v>24</v>
      </c>
      <c r="AB70" s="879"/>
      <c r="AC70" s="879"/>
      <c r="AD70" s="879"/>
      <c r="AE70" s="879"/>
      <c r="AF70" s="879">
        <v>24</v>
      </c>
      <c r="AG70" s="879"/>
      <c r="AH70" s="879"/>
      <c r="AI70" s="879"/>
      <c r="AJ70" s="879"/>
      <c r="AK70" s="879" t="s">
        <v>593</v>
      </c>
      <c r="AL70" s="879"/>
      <c r="AM70" s="879"/>
      <c r="AN70" s="879"/>
      <c r="AO70" s="879"/>
      <c r="AP70" s="879" t="s">
        <v>593</v>
      </c>
      <c r="AQ70" s="879"/>
      <c r="AR70" s="879"/>
      <c r="AS70" s="879"/>
      <c r="AT70" s="879"/>
      <c r="AU70" s="879" t="s">
        <v>593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597</v>
      </c>
      <c r="C71" s="922"/>
      <c r="D71" s="922"/>
      <c r="E71" s="922"/>
      <c r="F71" s="922"/>
      <c r="G71" s="922"/>
      <c r="H71" s="922"/>
      <c r="I71" s="922"/>
      <c r="J71" s="922"/>
      <c r="K71" s="922"/>
      <c r="L71" s="922"/>
      <c r="M71" s="922"/>
      <c r="N71" s="922"/>
      <c r="O71" s="922"/>
      <c r="P71" s="923"/>
      <c r="Q71" s="924">
        <v>91</v>
      </c>
      <c r="R71" s="879"/>
      <c r="S71" s="879"/>
      <c r="T71" s="879"/>
      <c r="U71" s="879"/>
      <c r="V71" s="879">
        <v>85</v>
      </c>
      <c r="W71" s="879"/>
      <c r="X71" s="879"/>
      <c r="Y71" s="879"/>
      <c r="Z71" s="879"/>
      <c r="AA71" s="879">
        <v>6</v>
      </c>
      <c r="AB71" s="879"/>
      <c r="AC71" s="879"/>
      <c r="AD71" s="879"/>
      <c r="AE71" s="879"/>
      <c r="AF71" s="879">
        <v>6</v>
      </c>
      <c r="AG71" s="879"/>
      <c r="AH71" s="879"/>
      <c r="AI71" s="879"/>
      <c r="AJ71" s="879"/>
      <c r="AK71" s="879">
        <v>3</v>
      </c>
      <c r="AL71" s="879"/>
      <c r="AM71" s="879"/>
      <c r="AN71" s="879"/>
      <c r="AO71" s="879"/>
      <c r="AP71" s="879" t="s">
        <v>593</v>
      </c>
      <c r="AQ71" s="879"/>
      <c r="AR71" s="879"/>
      <c r="AS71" s="879"/>
      <c r="AT71" s="879"/>
      <c r="AU71" s="879" t="s">
        <v>593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598</v>
      </c>
      <c r="C72" s="922"/>
      <c r="D72" s="922"/>
      <c r="E72" s="922"/>
      <c r="F72" s="922"/>
      <c r="G72" s="922"/>
      <c r="H72" s="922"/>
      <c r="I72" s="922"/>
      <c r="J72" s="922"/>
      <c r="K72" s="922"/>
      <c r="L72" s="922"/>
      <c r="M72" s="922"/>
      <c r="N72" s="922"/>
      <c r="O72" s="922"/>
      <c r="P72" s="923"/>
      <c r="Q72" s="924">
        <v>245465</v>
      </c>
      <c r="R72" s="879"/>
      <c r="S72" s="879"/>
      <c r="T72" s="879"/>
      <c r="U72" s="879"/>
      <c r="V72" s="879">
        <v>232795</v>
      </c>
      <c r="W72" s="879"/>
      <c r="X72" s="879"/>
      <c r="Y72" s="879"/>
      <c r="Z72" s="879"/>
      <c r="AA72" s="879">
        <v>12670</v>
      </c>
      <c r="AB72" s="879"/>
      <c r="AC72" s="879"/>
      <c r="AD72" s="879"/>
      <c r="AE72" s="879"/>
      <c r="AF72" s="879">
        <v>12670</v>
      </c>
      <c r="AG72" s="879"/>
      <c r="AH72" s="879"/>
      <c r="AI72" s="879"/>
      <c r="AJ72" s="879"/>
      <c r="AK72" s="879">
        <v>2278</v>
      </c>
      <c r="AL72" s="879"/>
      <c r="AM72" s="879"/>
      <c r="AN72" s="879"/>
      <c r="AO72" s="879"/>
      <c r="AP72" s="879" t="s">
        <v>593</v>
      </c>
      <c r="AQ72" s="879"/>
      <c r="AR72" s="879"/>
      <c r="AS72" s="879"/>
      <c r="AT72" s="879"/>
      <c r="AU72" s="879" t="s">
        <v>593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599</v>
      </c>
      <c r="C73" s="922"/>
      <c r="D73" s="922"/>
      <c r="E73" s="922"/>
      <c r="F73" s="922"/>
      <c r="G73" s="922"/>
      <c r="H73" s="922"/>
      <c r="I73" s="922"/>
      <c r="J73" s="922"/>
      <c r="K73" s="922"/>
      <c r="L73" s="922"/>
      <c r="M73" s="922"/>
      <c r="N73" s="922"/>
      <c r="O73" s="922"/>
      <c r="P73" s="923"/>
      <c r="Q73" s="924">
        <v>4783</v>
      </c>
      <c r="R73" s="879"/>
      <c r="S73" s="879"/>
      <c r="T73" s="879"/>
      <c r="U73" s="879"/>
      <c r="V73" s="879">
        <v>4101</v>
      </c>
      <c r="W73" s="879"/>
      <c r="X73" s="879"/>
      <c r="Y73" s="879"/>
      <c r="Z73" s="879"/>
      <c r="AA73" s="879">
        <v>682</v>
      </c>
      <c r="AB73" s="879"/>
      <c r="AC73" s="879"/>
      <c r="AD73" s="879"/>
      <c r="AE73" s="879"/>
      <c r="AF73" s="879">
        <v>682</v>
      </c>
      <c r="AG73" s="879"/>
      <c r="AH73" s="879"/>
      <c r="AI73" s="879"/>
      <c r="AJ73" s="879"/>
      <c r="AK73" s="879" t="s">
        <v>593</v>
      </c>
      <c r="AL73" s="879"/>
      <c r="AM73" s="879"/>
      <c r="AN73" s="879"/>
      <c r="AO73" s="879"/>
      <c r="AP73" s="879" t="s">
        <v>593</v>
      </c>
      <c r="AQ73" s="879"/>
      <c r="AR73" s="879"/>
      <c r="AS73" s="879"/>
      <c r="AT73" s="879"/>
      <c r="AU73" s="879" t="s">
        <v>593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600</v>
      </c>
      <c r="C74" s="922"/>
      <c r="D74" s="922"/>
      <c r="E74" s="922"/>
      <c r="F74" s="922"/>
      <c r="G74" s="922"/>
      <c r="H74" s="922"/>
      <c r="I74" s="922"/>
      <c r="J74" s="922"/>
      <c r="K74" s="922"/>
      <c r="L74" s="922"/>
      <c r="M74" s="922"/>
      <c r="N74" s="922"/>
      <c r="O74" s="922"/>
      <c r="P74" s="923"/>
      <c r="Q74" s="924">
        <v>189</v>
      </c>
      <c r="R74" s="879"/>
      <c r="S74" s="879"/>
      <c r="T74" s="879"/>
      <c r="U74" s="879"/>
      <c r="V74" s="879">
        <v>154</v>
      </c>
      <c r="W74" s="879"/>
      <c r="X74" s="879"/>
      <c r="Y74" s="879"/>
      <c r="Z74" s="879"/>
      <c r="AA74" s="879">
        <v>35</v>
      </c>
      <c r="AB74" s="879"/>
      <c r="AC74" s="879"/>
      <c r="AD74" s="879"/>
      <c r="AE74" s="879"/>
      <c r="AF74" s="879">
        <v>35</v>
      </c>
      <c r="AG74" s="879"/>
      <c r="AH74" s="879"/>
      <c r="AI74" s="879"/>
      <c r="AJ74" s="879"/>
      <c r="AK74" s="879">
        <v>41</v>
      </c>
      <c r="AL74" s="879"/>
      <c r="AM74" s="879"/>
      <c r="AN74" s="879"/>
      <c r="AO74" s="879"/>
      <c r="AP74" s="879" t="s">
        <v>593</v>
      </c>
      <c r="AQ74" s="879"/>
      <c r="AR74" s="879"/>
      <c r="AS74" s="879"/>
      <c r="AT74" s="879"/>
      <c r="AU74" s="879" t="s">
        <v>593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601</v>
      </c>
      <c r="C75" s="922"/>
      <c r="D75" s="922"/>
      <c r="E75" s="922"/>
      <c r="F75" s="922"/>
      <c r="G75" s="922"/>
      <c r="H75" s="922"/>
      <c r="I75" s="922"/>
      <c r="J75" s="922"/>
      <c r="K75" s="922"/>
      <c r="L75" s="922"/>
      <c r="M75" s="922"/>
      <c r="N75" s="922"/>
      <c r="O75" s="922"/>
      <c r="P75" s="923"/>
      <c r="Q75" s="927">
        <v>404</v>
      </c>
      <c r="R75" s="928"/>
      <c r="S75" s="928"/>
      <c r="T75" s="928"/>
      <c r="U75" s="878"/>
      <c r="V75" s="929">
        <v>446</v>
      </c>
      <c r="W75" s="928"/>
      <c r="X75" s="928"/>
      <c r="Y75" s="928"/>
      <c r="Z75" s="878"/>
      <c r="AA75" s="929">
        <v>-42</v>
      </c>
      <c r="AB75" s="928"/>
      <c r="AC75" s="928"/>
      <c r="AD75" s="928"/>
      <c r="AE75" s="878"/>
      <c r="AF75" s="929">
        <v>153</v>
      </c>
      <c r="AG75" s="928"/>
      <c r="AH75" s="928"/>
      <c r="AI75" s="928"/>
      <c r="AJ75" s="878"/>
      <c r="AK75" s="929">
        <v>451</v>
      </c>
      <c r="AL75" s="928"/>
      <c r="AM75" s="928"/>
      <c r="AN75" s="928"/>
      <c r="AO75" s="878"/>
      <c r="AP75" s="929">
        <v>1940</v>
      </c>
      <c r="AQ75" s="928"/>
      <c r="AR75" s="928"/>
      <c r="AS75" s="928"/>
      <c r="AT75" s="878"/>
      <c r="AU75" s="929">
        <v>336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602</v>
      </c>
      <c r="C76" s="922"/>
      <c r="D76" s="922"/>
      <c r="E76" s="922"/>
      <c r="F76" s="922"/>
      <c r="G76" s="922"/>
      <c r="H76" s="922"/>
      <c r="I76" s="922"/>
      <c r="J76" s="922"/>
      <c r="K76" s="922"/>
      <c r="L76" s="922"/>
      <c r="M76" s="922"/>
      <c r="N76" s="922"/>
      <c r="O76" s="922"/>
      <c r="P76" s="923"/>
      <c r="Q76" s="927">
        <v>2</v>
      </c>
      <c r="R76" s="928"/>
      <c r="S76" s="928"/>
      <c r="T76" s="928"/>
      <c r="U76" s="878"/>
      <c r="V76" s="929">
        <v>0</v>
      </c>
      <c r="W76" s="928"/>
      <c r="X76" s="928"/>
      <c r="Y76" s="928"/>
      <c r="Z76" s="878"/>
      <c r="AA76" s="929">
        <v>2</v>
      </c>
      <c r="AB76" s="928"/>
      <c r="AC76" s="928"/>
      <c r="AD76" s="928"/>
      <c r="AE76" s="878"/>
      <c r="AF76" s="929">
        <v>0</v>
      </c>
      <c r="AG76" s="928"/>
      <c r="AH76" s="928"/>
      <c r="AI76" s="928"/>
      <c r="AJ76" s="878"/>
      <c r="AK76" s="929" t="s">
        <v>593</v>
      </c>
      <c r="AL76" s="928"/>
      <c r="AM76" s="928"/>
      <c r="AN76" s="928"/>
      <c r="AO76" s="878"/>
      <c r="AP76" s="929" t="s">
        <v>593</v>
      </c>
      <c r="AQ76" s="928"/>
      <c r="AR76" s="928"/>
      <c r="AS76" s="928"/>
      <c r="AT76" s="878"/>
      <c r="AU76" s="929" t="s">
        <v>593</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393</v>
      </c>
      <c r="B88" s="838" t="s">
        <v>430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431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439</v>
      </c>
      <c r="AB109" s="943"/>
      <c r="AC109" s="943"/>
      <c r="AD109" s="943"/>
      <c r="AE109" s="944"/>
      <c r="AF109" s="942" t="s">
        <v>440</v>
      </c>
      <c r="AG109" s="943"/>
      <c r="AH109" s="943"/>
      <c r="AI109" s="943"/>
      <c r="AJ109" s="944"/>
      <c r="AK109" s="942" t="s">
        <v>308</v>
      </c>
      <c r="AL109" s="943"/>
      <c r="AM109" s="943"/>
      <c r="AN109" s="943"/>
      <c r="AO109" s="944"/>
      <c r="AP109" s="942" t="s">
        <v>441</v>
      </c>
      <c r="AQ109" s="943"/>
      <c r="AR109" s="943"/>
      <c r="AS109" s="943"/>
      <c r="AT109" s="945"/>
      <c r="AU109" s="962" t="s">
        <v>438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439</v>
      </c>
      <c r="BR109" s="943"/>
      <c r="BS109" s="943"/>
      <c r="BT109" s="943"/>
      <c r="BU109" s="944"/>
      <c r="BV109" s="942" t="s">
        <v>440</v>
      </c>
      <c r="BW109" s="943"/>
      <c r="BX109" s="943"/>
      <c r="BY109" s="943"/>
      <c r="BZ109" s="944"/>
      <c r="CA109" s="942" t="s">
        <v>308</v>
      </c>
      <c r="CB109" s="943"/>
      <c r="CC109" s="943"/>
      <c r="CD109" s="943"/>
      <c r="CE109" s="944"/>
      <c r="CF109" s="963" t="s">
        <v>441</v>
      </c>
      <c r="CG109" s="963"/>
      <c r="CH109" s="963"/>
      <c r="CI109" s="963"/>
      <c r="CJ109" s="963"/>
      <c r="CK109" s="942" t="s">
        <v>442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439</v>
      </c>
      <c r="DH109" s="943"/>
      <c r="DI109" s="943"/>
      <c r="DJ109" s="943"/>
      <c r="DK109" s="944"/>
      <c r="DL109" s="942" t="s">
        <v>440</v>
      </c>
      <c r="DM109" s="943"/>
      <c r="DN109" s="943"/>
      <c r="DO109" s="943"/>
      <c r="DP109" s="944"/>
      <c r="DQ109" s="942" t="s">
        <v>308</v>
      </c>
      <c r="DR109" s="943"/>
      <c r="DS109" s="943"/>
      <c r="DT109" s="943"/>
      <c r="DU109" s="944"/>
      <c r="DV109" s="942" t="s">
        <v>441</v>
      </c>
      <c r="DW109" s="943"/>
      <c r="DX109" s="943"/>
      <c r="DY109" s="943"/>
      <c r="DZ109" s="945"/>
    </row>
    <row r="110" spans="1:131" s="248" customFormat="1" ht="26.25" customHeight="1" x14ac:dyDescent="0.2">
      <c r="A110" s="946" t="s">
        <v>443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299711</v>
      </c>
      <c r="AB110" s="950"/>
      <c r="AC110" s="950"/>
      <c r="AD110" s="950"/>
      <c r="AE110" s="951"/>
      <c r="AF110" s="952">
        <v>313663</v>
      </c>
      <c r="AG110" s="950"/>
      <c r="AH110" s="950"/>
      <c r="AI110" s="950"/>
      <c r="AJ110" s="951"/>
      <c r="AK110" s="952">
        <v>319346</v>
      </c>
      <c r="AL110" s="950"/>
      <c r="AM110" s="950"/>
      <c r="AN110" s="950"/>
      <c r="AO110" s="951"/>
      <c r="AP110" s="953">
        <v>14.4</v>
      </c>
      <c r="AQ110" s="954"/>
      <c r="AR110" s="954"/>
      <c r="AS110" s="954"/>
      <c r="AT110" s="955"/>
      <c r="AU110" s="956" t="s">
        <v>73</v>
      </c>
      <c r="AV110" s="957"/>
      <c r="AW110" s="957"/>
      <c r="AX110" s="957"/>
      <c r="AY110" s="957"/>
      <c r="AZ110" s="998" t="s">
        <v>444</v>
      </c>
      <c r="BA110" s="947"/>
      <c r="BB110" s="947"/>
      <c r="BC110" s="947"/>
      <c r="BD110" s="947"/>
      <c r="BE110" s="947"/>
      <c r="BF110" s="947"/>
      <c r="BG110" s="947"/>
      <c r="BH110" s="947"/>
      <c r="BI110" s="947"/>
      <c r="BJ110" s="947"/>
      <c r="BK110" s="947"/>
      <c r="BL110" s="947"/>
      <c r="BM110" s="947"/>
      <c r="BN110" s="947"/>
      <c r="BO110" s="947"/>
      <c r="BP110" s="948"/>
      <c r="BQ110" s="984">
        <v>3577647</v>
      </c>
      <c r="BR110" s="985"/>
      <c r="BS110" s="985"/>
      <c r="BT110" s="985"/>
      <c r="BU110" s="985"/>
      <c r="BV110" s="985">
        <v>3442757</v>
      </c>
      <c r="BW110" s="985"/>
      <c r="BX110" s="985"/>
      <c r="BY110" s="985"/>
      <c r="BZ110" s="985"/>
      <c r="CA110" s="985">
        <v>3529146</v>
      </c>
      <c r="CB110" s="985"/>
      <c r="CC110" s="985"/>
      <c r="CD110" s="985"/>
      <c r="CE110" s="985"/>
      <c r="CF110" s="999">
        <v>158.9</v>
      </c>
      <c r="CG110" s="1000"/>
      <c r="CH110" s="1000"/>
      <c r="CI110" s="1000"/>
      <c r="CJ110" s="1000"/>
      <c r="CK110" s="1001" t="s">
        <v>445</v>
      </c>
      <c r="CL110" s="1002"/>
      <c r="CM110" s="981" t="s">
        <v>446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395</v>
      </c>
      <c r="DH110" s="985"/>
      <c r="DI110" s="985"/>
      <c r="DJ110" s="985"/>
      <c r="DK110" s="985"/>
      <c r="DL110" s="985" t="s">
        <v>447</v>
      </c>
      <c r="DM110" s="985"/>
      <c r="DN110" s="985"/>
      <c r="DO110" s="985"/>
      <c r="DP110" s="985"/>
      <c r="DQ110" s="985" t="s">
        <v>448</v>
      </c>
      <c r="DR110" s="985"/>
      <c r="DS110" s="985"/>
      <c r="DT110" s="985"/>
      <c r="DU110" s="985"/>
      <c r="DV110" s="986" t="s">
        <v>241</v>
      </c>
      <c r="DW110" s="986"/>
      <c r="DX110" s="986"/>
      <c r="DY110" s="986"/>
      <c r="DZ110" s="987"/>
    </row>
    <row r="111" spans="1:131" s="248" customFormat="1" ht="26.25" customHeight="1" x14ac:dyDescent="0.2">
      <c r="A111" s="988" t="s">
        <v>449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420</v>
      </c>
      <c r="AB111" s="992"/>
      <c r="AC111" s="992"/>
      <c r="AD111" s="992"/>
      <c r="AE111" s="993"/>
      <c r="AF111" s="994" t="s">
        <v>450</v>
      </c>
      <c r="AG111" s="992"/>
      <c r="AH111" s="992"/>
      <c r="AI111" s="992"/>
      <c r="AJ111" s="993"/>
      <c r="AK111" s="994" t="s">
        <v>395</v>
      </c>
      <c r="AL111" s="992"/>
      <c r="AM111" s="992"/>
      <c r="AN111" s="992"/>
      <c r="AO111" s="993"/>
      <c r="AP111" s="995" t="s">
        <v>450</v>
      </c>
      <c r="AQ111" s="996"/>
      <c r="AR111" s="996"/>
      <c r="AS111" s="996"/>
      <c r="AT111" s="997"/>
      <c r="AU111" s="958"/>
      <c r="AV111" s="959"/>
      <c r="AW111" s="959"/>
      <c r="AX111" s="959"/>
      <c r="AY111" s="959"/>
      <c r="AZ111" s="1007" t="s">
        <v>451</v>
      </c>
      <c r="BA111" s="1008"/>
      <c r="BB111" s="1008"/>
      <c r="BC111" s="1008"/>
      <c r="BD111" s="1008"/>
      <c r="BE111" s="1008"/>
      <c r="BF111" s="1008"/>
      <c r="BG111" s="1008"/>
      <c r="BH111" s="1008"/>
      <c r="BI111" s="1008"/>
      <c r="BJ111" s="1008"/>
      <c r="BK111" s="1008"/>
      <c r="BL111" s="1008"/>
      <c r="BM111" s="1008"/>
      <c r="BN111" s="1008"/>
      <c r="BO111" s="1008"/>
      <c r="BP111" s="1009"/>
      <c r="BQ111" s="977">
        <v>3739</v>
      </c>
      <c r="BR111" s="978"/>
      <c r="BS111" s="978"/>
      <c r="BT111" s="978"/>
      <c r="BU111" s="978"/>
      <c r="BV111" s="978">
        <v>3205</v>
      </c>
      <c r="BW111" s="978"/>
      <c r="BX111" s="978"/>
      <c r="BY111" s="978"/>
      <c r="BZ111" s="978"/>
      <c r="CA111" s="978">
        <v>2671</v>
      </c>
      <c r="CB111" s="978"/>
      <c r="CC111" s="978"/>
      <c r="CD111" s="978"/>
      <c r="CE111" s="978"/>
      <c r="CF111" s="972">
        <v>0.1</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420</v>
      </c>
      <c r="DH111" s="978"/>
      <c r="DI111" s="978"/>
      <c r="DJ111" s="978"/>
      <c r="DK111" s="978"/>
      <c r="DL111" s="978" t="s">
        <v>395</v>
      </c>
      <c r="DM111" s="978"/>
      <c r="DN111" s="978"/>
      <c r="DO111" s="978"/>
      <c r="DP111" s="978"/>
      <c r="DQ111" s="978" t="s">
        <v>395</v>
      </c>
      <c r="DR111" s="978"/>
      <c r="DS111" s="978"/>
      <c r="DT111" s="978"/>
      <c r="DU111" s="978"/>
      <c r="DV111" s="979" t="s">
        <v>395</v>
      </c>
      <c r="DW111" s="979"/>
      <c r="DX111" s="979"/>
      <c r="DY111" s="979"/>
      <c r="DZ111" s="980"/>
    </row>
    <row r="112" spans="1:131" s="248" customFormat="1" ht="26.25" customHeight="1" x14ac:dyDescent="0.2">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447</v>
      </c>
      <c r="AB112" s="1017"/>
      <c r="AC112" s="1017"/>
      <c r="AD112" s="1017"/>
      <c r="AE112" s="1018"/>
      <c r="AF112" s="1019" t="s">
        <v>420</v>
      </c>
      <c r="AG112" s="1017"/>
      <c r="AH112" s="1017"/>
      <c r="AI112" s="1017"/>
      <c r="AJ112" s="1018"/>
      <c r="AK112" s="1019" t="s">
        <v>395</v>
      </c>
      <c r="AL112" s="1017"/>
      <c r="AM112" s="1017"/>
      <c r="AN112" s="1017"/>
      <c r="AO112" s="1018"/>
      <c r="AP112" s="1020" t="s">
        <v>455</v>
      </c>
      <c r="AQ112" s="1021"/>
      <c r="AR112" s="1021"/>
      <c r="AS112" s="1021"/>
      <c r="AT112" s="1022"/>
      <c r="AU112" s="958"/>
      <c r="AV112" s="959"/>
      <c r="AW112" s="959"/>
      <c r="AX112" s="959"/>
      <c r="AY112" s="959"/>
      <c r="AZ112" s="1007" t="s">
        <v>456</v>
      </c>
      <c r="BA112" s="1008"/>
      <c r="BB112" s="1008"/>
      <c r="BC112" s="1008"/>
      <c r="BD112" s="1008"/>
      <c r="BE112" s="1008"/>
      <c r="BF112" s="1008"/>
      <c r="BG112" s="1008"/>
      <c r="BH112" s="1008"/>
      <c r="BI112" s="1008"/>
      <c r="BJ112" s="1008"/>
      <c r="BK112" s="1008"/>
      <c r="BL112" s="1008"/>
      <c r="BM112" s="1008"/>
      <c r="BN112" s="1008"/>
      <c r="BO112" s="1008"/>
      <c r="BP112" s="1009"/>
      <c r="BQ112" s="977">
        <v>207592</v>
      </c>
      <c r="BR112" s="978"/>
      <c r="BS112" s="978"/>
      <c r="BT112" s="978"/>
      <c r="BU112" s="978"/>
      <c r="BV112" s="978">
        <v>204378</v>
      </c>
      <c r="BW112" s="978"/>
      <c r="BX112" s="978"/>
      <c r="BY112" s="978"/>
      <c r="BZ112" s="978"/>
      <c r="CA112" s="978">
        <v>238895</v>
      </c>
      <c r="CB112" s="978"/>
      <c r="CC112" s="978"/>
      <c r="CD112" s="978"/>
      <c r="CE112" s="978"/>
      <c r="CF112" s="972">
        <v>10.8</v>
      </c>
      <c r="CG112" s="973"/>
      <c r="CH112" s="973"/>
      <c r="CI112" s="973"/>
      <c r="CJ112" s="973"/>
      <c r="CK112" s="1003"/>
      <c r="CL112" s="1004"/>
      <c r="CM112" s="974" t="s">
        <v>457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420</v>
      </c>
      <c r="DH112" s="978"/>
      <c r="DI112" s="978"/>
      <c r="DJ112" s="978"/>
      <c r="DK112" s="978"/>
      <c r="DL112" s="978" t="s">
        <v>420</v>
      </c>
      <c r="DM112" s="978"/>
      <c r="DN112" s="978"/>
      <c r="DO112" s="978"/>
      <c r="DP112" s="978"/>
      <c r="DQ112" s="978" t="s">
        <v>447</v>
      </c>
      <c r="DR112" s="978"/>
      <c r="DS112" s="978"/>
      <c r="DT112" s="978"/>
      <c r="DU112" s="978"/>
      <c r="DV112" s="979" t="s">
        <v>395</v>
      </c>
      <c r="DW112" s="979"/>
      <c r="DX112" s="979"/>
      <c r="DY112" s="979"/>
      <c r="DZ112" s="980"/>
    </row>
    <row r="113" spans="1:130" s="248" customFormat="1" ht="26.25" customHeight="1" x14ac:dyDescent="0.2">
      <c r="A113" s="1012"/>
      <c r="B113" s="1013"/>
      <c r="C113" s="1008" t="s">
        <v>458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16010</v>
      </c>
      <c r="AB113" s="992"/>
      <c r="AC113" s="992"/>
      <c r="AD113" s="992"/>
      <c r="AE113" s="993"/>
      <c r="AF113" s="994">
        <v>15538</v>
      </c>
      <c r="AG113" s="992"/>
      <c r="AH113" s="992"/>
      <c r="AI113" s="992"/>
      <c r="AJ113" s="993"/>
      <c r="AK113" s="994">
        <v>15537</v>
      </c>
      <c r="AL113" s="992"/>
      <c r="AM113" s="992"/>
      <c r="AN113" s="992"/>
      <c r="AO113" s="993"/>
      <c r="AP113" s="995">
        <v>0.7</v>
      </c>
      <c r="AQ113" s="996"/>
      <c r="AR113" s="996"/>
      <c r="AS113" s="996"/>
      <c r="AT113" s="997"/>
      <c r="AU113" s="958"/>
      <c r="AV113" s="959"/>
      <c r="AW113" s="959"/>
      <c r="AX113" s="959"/>
      <c r="AY113" s="959"/>
      <c r="AZ113" s="1007" t="s">
        <v>459</v>
      </c>
      <c r="BA113" s="1008"/>
      <c r="BB113" s="1008"/>
      <c r="BC113" s="1008"/>
      <c r="BD113" s="1008"/>
      <c r="BE113" s="1008"/>
      <c r="BF113" s="1008"/>
      <c r="BG113" s="1008"/>
      <c r="BH113" s="1008"/>
      <c r="BI113" s="1008"/>
      <c r="BJ113" s="1008"/>
      <c r="BK113" s="1008"/>
      <c r="BL113" s="1008"/>
      <c r="BM113" s="1008"/>
      <c r="BN113" s="1008"/>
      <c r="BO113" s="1008"/>
      <c r="BP113" s="1009"/>
      <c r="BQ113" s="977">
        <v>436158</v>
      </c>
      <c r="BR113" s="978"/>
      <c r="BS113" s="978"/>
      <c r="BT113" s="978"/>
      <c r="BU113" s="978"/>
      <c r="BV113" s="978">
        <v>422899</v>
      </c>
      <c r="BW113" s="978"/>
      <c r="BX113" s="978"/>
      <c r="BY113" s="978"/>
      <c r="BZ113" s="978"/>
      <c r="CA113" s="978">
        <v>455002</v>
      </c>
      <c r="CB113" s="978"/>
      <c r="CC113" s="978"/>
      <c r="CD113" s="978"/>
      <c r="CE113" s="978"/>
      <c r="CF113" s="972">
        <v>20.5</v>
      </c>
      <c r="CG113" s="973"/>
      <c r="CH113" s="973"/>
      <c r="CI113" s="973"/>
      <c r="CJ113" s="973"/>
      <c r="CK113" s="1003"/>
      <c r="CL113" s="1004"/>
      <c r="CM113" s="974" t="s">
        <v>460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420</v>
      </c>
      <c r="DH113" s="1017"/>
      <c r="DI113" s="1017"/>
      <c r="DJ113" s="1017"/>
      <c r="DK113" s="1018"/>
      <c r="DL113" s="1019" t="s">
        <v>395</v>
      </c>
      <c r="DM113" s="1017"/>
      <c r="DN113" s="1017"/>
      <c r="DO113" s="1017"/>
      <c r="DP113" s="1018"/>
      <c r="DQ113" s="1019" t="s">
        <v>450</v>
      </c>
      <c r="DR113" s="1017"/>
      <c r="DS113" s="1017"/>
      <c r="DT113" s="1017"/>
      <c r="DU113" s="1018"/>
      <c r="DV113" s="1020" t="s">
        <v>420</v>
      </c>
      <c r="DW113" s="1021"/>
      <c r="DX113" s="1021"/>
      <c r="DY113" s="1021"/>
      <c r="DZ113" s="1022"/>
    </row>
    <row r="114" spans="1:130" s="248" customFormat="1" ht="26.25" customHeight="1" x14ac:dyDescent="0.2">
      <c r="A114" s="1012"/>
      <c r="B114" s="1013"/>
      <c r="C114" s="1008" t="s">
        <v>461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51974</v>
      </c>
      <c r="AB114" s="1017"/>
      <c r="AC114" s="1017"/>
      <c r="AD114" s="1017"/>
      <c r="AE114" s="1018"/>
      <c r="AF114" s="1019">
        <v>49189</v>
      </c>
      <c r="AG114" s="1017"/>
      <c r="AH114" s="1017"/>
      <c r="AI114" s="1017"/>
      <c r="AJ114" s="1018"/>
      <c r="AK114" s="1019">
        <v>51406</v>
      </c>
      <c r="AL114" s="1017"/>
      <c r="AM114" s="1017"/>
      <c r="AN114" s="1017"/>
      <c r="AO114" s="1018"/>
      <c r="AP114" s="1020">
        <v>2.2999999999999998</v>
      </c>
      <c r="AQ114" s="1021"/>
      <c r="AR114" s="1021"/>
      <c r="AS114" s="1021"/>
      <c r="AT114" s="1022"/>
      <c r="AU114" s="958"/>
      <c r="AV114" s="959"/>
      <c r="AW114" s="959"/>
      <c r="AX114" s="959"/>
      <c r="AY114" s="959"/>
      <c r="AZ114" s="1007" t="s">
        <v>462</v>
      </c>
      <c r="BA114" s="1008"/>
      <c r="BB114" s="1008"/>
      <c r="BC114" s="1008"/>
      <c r="BD114" s="1008"/>
      <c r="BE114" s="1008"/>
      <c r="BF114" s="1008"/>
      <c r="BG114" s="1008"/>
      <c r="BH114" s="1008"/>
      <c r="BI114" s="1008"/>
      <c r="BJ114" s="1008"/>
      <c r="BK114" s="1008"/>
      <c r="BL114" s="1008"/>
      <c r="BM114" s="1008"/>
      <c r="BN114" s="1008"/>
      <c r="BO114" s="1008"/>
      <c r="BP114" s="1009"/>
      <c r="BQ114" s="977">
        <v>1832090</v>
      </c>
      <c r="BR114" s="978"/>
      <c r="BS114" s="978"/>
      <c r="BT114" s="978"/>
      <c r="BU114" s="978"/>
      <c r="BV114" s="978">
        <v>1771574</v>
      </c>
      <c r="BW114" s="978"/>
      <c r="BX114" s="978"/>
      <c r="BY114" s="978"/>
      <c r="BZ114" s="978"/>
      <c r="CA114" s="978">
        <v>1747300</v>
      </c>
      <c r="CB114" s="978"/>
      <c r="CC114" s="978"/>
      <c r="CD114" s="978"/>
      <c r="CE114" s="978"/>
      <c r="CF114" s="972">
        <v>78.7</v>
      </c>
      <c r="CG114" s="973"/>
      <c r="CH114" s="973"/>
      <c r="CI114" s="973"/>
      <c r="CJ114" s="973"/>
      <c r="CK114" s="1003"/>
      <c r="CL114" s="1004"/>
      <c r="CM114" s="974" t="s">
        <v>463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455</v>
      </c>
      <c r="DH114" s="1017"/>
      <c r="DI114" s="1017"/>
      <c r="DJ114" s="1017"/>
      <c r="DK114" s="1018"/>
      <c r="DL114" s="1019" t="s">
        <v>420</v>
      </c>
      <c r="DM114" s="1017"/>
      <c r="DN114" s="1017"/>
      <c r="DO114" s="1017"/>
      <c r="DP114" s="1018"/>
      <c r="DQ114" s="1019" t="s">
        <v>241</v>
      </c>
      <c r="DR114" s="1017"/>
      <c r="DS114" s="1017"/>
      <c r="DT114" s="1017"/>
      <c r="DU114" s="1018"/>
      <c r="DV114" s="1020" t="s">
        <v>395</v>
      </c>
      <c r="DW114" s="1021"/>
      <c r="DX114" s="1021"/>
      <c r="DY114" s="1021"/>
      <c r="DZ114" s="1022"/>
    </row>
    <row r="115" spans="1:130" s="248" customFormat="1" ht="26.25" customHeight="1" x14ac:dyDescent="0.2">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580</v>
      </c>
      <c r="AB115" s="992"/>
      <c r="AC115" s="992"/>
      <c r="AD115" s="992"/>
      <c r="AE115" s="993"/>
      <c r="AF115" s="994">
        <v>573</v>
      </c>
      <c r="AG115" s="992"/>
      <c r="AH115" s="992"/>
      <c r="AI115" s="992"/>
      <c r="AJ115" s="993"/>
      <c r="AK115" s="994">
        <v>568</v>
      </c>
      <c r="AL115" s="992"/>
      <c r="AM115" s="992"/>
      <c r="AN115" s="992"/>
      <c r="AO115" s="993"/>
      <c r="AP115" s="995">
        <v>0</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420</v>
      </c>
      <c r="BR115" s="978"/>
      <c r="BS115" s="978"/>
      <c r="BT115" s="978"/>
      <c r="BU115" s="978"/>
      <c r="BV115" s="978" t="s">
        <v>395</v>
      </c>
      <c r="BW115" s="978"/>
      <c r="BX115" s="978"/>
      <c r="BY115" s="978"/>
      <c r="BZ115" s="978"/>
      <c r="CA115" s="978" t="s">
        <v>455</v>
      </c>
      <c r="CB115" s="978"/>
      <c r="CC115" s="978"/>
      <c r="CD115" s="978"/>
      <c r="CE115" s="978"/>
      <c r="CF115" s="972" t="s">
        <v>395</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450</v>
      </c>
      <c r="DH115" s="1017"/>
      <c r="DI115" s="1017"/>
      <c r="DJ115" s="1017"/>
      <c r="DK115" s="1018"/>
      <c r="DL115" s="1019" t="s">
        <v>420</v>
      </c>
      <c r="DM115" s="1017"/>
      <c r="DN115" s="1017"/>
      <c r="DO115" s="1017"/>
      <c r="DP115" s="1018"/>
      <c r="DQ115" s="1019" t="s">
        <v>447</v>
      </c>
      <c r="DR115" s="1017"/>
      <c r="DS115" s="1017"/>
      <c r="DT115" s="1017"/>
      <c r="DU115" s="1018"/>
      <c r="DV115" s="1020" t="s">
        <v>420</v>
      </c>
      <c r="DW115" s="1021"/>
      <c r="DX115" s="1021"/>
      <c r="DY115" s="1021"/>
      <c r="DZ115" s="1022"/>
    </row>
    <row r="116" spans="1:130" s="248" customFormat="1" ht="26.25" customHeight="1" x14ac:dyDescent="0.2">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241</v>
      </c>
      <c r="AB116" s="1017"/>
      <c r="AC116" s="1017"/>
      <c r="AD116" s="1017"/>
      <c r="AE116" s="1018"/>
      <c r="AF116" s="1019" t="s">
        <v>420</v>
      </c>
      <c r="AG116" s="1017"/>
      <c r="AH116" s="1017"/>
      <c r="AI116" s="1017"/>
      <c r="AJ116" s="1018"/>
      <c r="AK116" s="1019" t="s">
        <v>447</v>
      </c>
      <c r="AL116" s="1017"/>
      <c r="AM116" s="1017"/>
      <c r="AN116" s="1017"/>
      <c r="AO116" s="1018"/>
      <c r="AP116" s="1020" t="s">
        <v>447</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420</v>
      </c>
      <c r="BR116" s="978"/>
      <c r="BS116" s="978"/>
      <c r="BT116" s="978"/>
      <c r="BU116" s="978"/>
      <c r="BV116" s="978" t="s">
        <v>420</v>
      </c>
      <c r="BW116" s="978"/>
      <c r="BX116" s="978"/>
      <c r="BY116" s="978"/>
      <c r="BZ116" s="978"/>
      <c r="CA116" s="978" t="s">
        <v>450</v>
      </c>
      <c r="CB116" s="978"/>
      <c r="CC116" s="978"/>
      <c r="CD116" s="978"/>
      <c r="CE116" s="978"/>
      <c r="CF116" s="972" t="s">
        <v>420</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3739</v>
      </c>
      <c r="DH116" s="1017"/>
      <c r="DI116" s="1017"/>
      <c r="DJ116" s="1017"/>
      <c r="DK116" s="1018"/>
      <c r="DL116" s="1019">
        <v>3205</v>
      </c>
      <c r="DM116" s="1017"/>
      <c r="DN116" s="1017"/>
      <c r="DO116" s="1017"/>
      <c r="DP116" s="1018"/>
      <c r="DQ116" s="1019">
        <v>2671</v>
      </c>
      <c r="DR116" s="1017"/>
      <c r="DS116" s="1017"/>
      <c r="DT116" s="1017"/>
      <c r="DU116" s="1018"/>
      <c r="DV116" s="1020">
        <v>0.1</v>
      </c>
      <c r="DW116" s="1021"/>
      <c r="DX116" s="1021"/>
      <c r="DY116" s="1021"/>
      <c r="DZ116" s="1022"/>
    </row>
    <row r="117" spans="1:130" s="248" customFormat="1" ht="26.25" customHeight="1" x14ac:dyDescent="0.2">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368275</v>
      </c>
      <c r="AB117" s="1035"/>
      <c r="AC117" s="1035"/>
      <c r="AD117" s="1035"/>
      <c r="AE117" s="1036"/>
      <c r="AF117" s="1037">
        <v>378963</v>
      </c>
      <c r="AG117" s="1035"/>
      <c r="AH117" s="1035"/>
      <c r="AI117" s="1035"/>
      <c r="AJ117" s="1036"/>
      <c r="AK117" s="1037">
        <v>386857</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447</v>
      </c>
      <c r="BR117" s="978"/>
      <c r="BS117" s="978"/>
      <c r="BT117" s="978"/>
      <c r="BU117" s="978"/>
      <c r="BV117" s="978" t="s">
        <v>447</v>
      </c>
      <c r="BW117" s="978"/>
      <c r="BX117" s="978"/>
      <c r="BY117" s="978"/>
      <c r="BZ117" s="978"/>
      <c r="CA117" s="978" t="s">
        <v>472</v>
      </c>
      <c r="CB117" s="978"/>
      <c r="CC117" s="978"/>
      <c r="CD117" s="978"/>
      <c r="CE117" s="978"/>
      <c r="CF117" s="972" t="s">
        <v>420</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420</v>
      </c>
      <c r="DH117" s="1017"/>
      <c r="DI117" s="1017"/>
      <c r="DJ117" s="1017"/>
      <c r="DK117" s="1018"/>
      <c r="DL117" s="1019" t="s">
        <v>472</v>
      </c>
      <c r="DM117" s="1017"/>
      <c r="DN117" s="1017"/>
      <c r="DO117" s="1017"/>
      <c r="DP117" s="1018"/>
      <c r="DQ117" s="1019" t="s">
        <v>472</v>
      </c>
      <c r="DR117" s="1017"/>
      <c r="DS117" s="1017"/>
      <c r="DT117" s="1017"/>
      <c r="DU117" s="1018"/>
      <c r="DV117" s="1020" t="s">
        <v>472</v>
      </c>
      <c r="DW117" s="1021"/>
      <c r="DX117" s="1021"/>
      <c r="DY117" s="1021"/>
      <c r="DZ117" s="1022"/>
    </row>
    <row r="118" spans="1:130" s="248" customFormat="1" ht="26.25" customHeight="1" x14ac:dyDescent="0.2">
      <c r="A118" s="962" t="s">
        <v>442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439</v>
      </c>
      <c r="AB118" s="943"/>
      <c r="AC118" s="943"/>
      <c r="AD118" s="943"/>
      <c r="AE118" s="944"/>
      <c r="AF118" s="942" t="s">
        <v>440</v>
      </c>
      <c r="AG118" s="943"/>
      <c r="AH118" s="943"/>
      <c r="AI118" s="943"/>
      <c r="AJ118" s="944"/>
      <c r="AK118" s="942" t="s">
        <v>308</v>
      </c>
      <c r="AL118" s="943"/>
      <c r="AM118" s="943"/>
      <c r="AN118" s="943"/>
      <c r="AO118" s="944"/>
      <c r="AP118" s="1029" t="s">
        <v>441</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455</v>
      </c>
      <c r="BR118" s="1056"/>
      <c r="BS118" s="1056"/>
      <c r="BT118" s="1056"/>
      <c r="BU118" s="1056"/>
      <c r="BV118" s="1056" t="s">
        <v>472</v>
      </c>
      <c r="BW118" s="1056"/>
      <c r="BX118" s="1056"/>
      <c r="BY118" s="1056"/>
      <c r="BZ118" s="1056"/>
      <c r="CA118" s="1056" t="s">
        <v>472</v>
      </c>
      <c r="CB118" s="1056"/>
      <c r="CC118" s="1056"/>
      <c r="CD118" s="1056"/>
      <c r="CE118" s="1056"/>
      <c r="CF118" s="972" t="s">
        <v>447</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472</v>
      </c>
      <c r="DM118" s="1017"/>
      <c r="DN118" s="1017"/>
      <c r="DO118" s="1017"/>
      <c r="DP118" s="1018"/>
      <c r="DQ118" s="1019" t="s">
        <v>395</v>
      </c>
      <c r="DR118" s="1017"/>
      <c r="DS118" s="1017"/>
      <c r="DT118" s="1017"/>
      <c r="DU118" s="1018"/>
      <c r="DV118" s="1020" t="s">
        <v>447</v>
      </c>
      <c r="DW118" s="1021"/>
      <c r="DX118" s="1021"/>
      <c r="DY118" s="1021"/>
      <c r="DZ118" s="1022"/>
    </row>
    <row r="119" spans="1:130" s="248" customFormat="1" ht="26.25" customHeight="1" x14ac:dyDescent="0.2">
      <c r="A119" s="1117" t="s">
        <v>445</v>
      </c>
      <c r="B119" s="1002"/>
      <c r="C119" s="981" t="s">
        <v>446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241</v>
      </c>
      <c r="AB119" s="950"/>
      <c r="AC119" s="950"/>
      <c r="AD119" s="950"/>
      <c r="AE119" s="951"/>
      <c r="AF119" s="952" t="s">
        <v>395</v>
      </c>
      <c r="AG119" s="950"/>
      <c r="AH119" s="950"/>
      <c r="AI119" s="950"/>
      <c r="AJ119" s="951"/>
      <c r="AK119" s="952" t="s">
        <v>420</v>
      </c>
      <c r="AL119" s="950"/>
      <c r="AM119" s="950"/>
      <c r="AN119" s="950"/>
      <c r="AO119" s="951"/>
      <c r="AP119" s="953" t="s">
        <v>447</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476</v>
      </c>
      <c r="BP119" s="1064"/>
      <c r="BQ119" s="1055">
        <v>6057226</v>
      </c>
      <c r="BR119" s="1056"/>
      <c r="BS119" s="1056"/>
      <c r="BT119" s="1056"/>
      <c r="BU119" s="1056"/>
      <c r="BV119" s="1056">
        <v>5844813</v>
      </c>
      <c r="BW119" s="1056"/>
      <c r="BX119" s="1056"/>
      <c r="BY119" s="1056"/>
      <c r="BZ119" s="1056"/>
      <c r="CA119" s="1056">
        <v>5973014</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472</v>
      </c>
      <c r="DH119" s="1042"/>
      <c r="DI119" s="1042"/>
      <c r="DJ119" s="1042"/>
      <c r="DK119" s="1043"/>
      <c r="DL119" s="1041" t="s">
        <v>447</v>
      </c>
      <c r="DM119" s="1042"/>
      <c r="DN119" s="1042"/>
      <c r="DO119" s="1042"/>
      <c r="DP119" s="1043"/>
      <c r="DQ119" s="1041" t="s">
        <v>420</v>
      </c>
      <c r="DR119" s="1042"/>
      <c r="DS119" s="1042"/>
      <c r="DT119" s="1042"/>
      <c r="DU119" s="1043"/>
      <c r="DV119" s="1044" t="s">
        <v>241</v>
      </c>
      <c r="DW119" s="1045"/>
      <c r="DX119" s="1045"/>
      <c r="DY119" s="1045"/>
      <c r="DZ119" s="1046"/>
    </row>
    <row r="120" spans="1:130" s="248" customFormat="1" ht="26.25" customHeight="1" x14ac:dyDescent="0.2">
      <c r="A120" s="1118"/>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472</v>
      </c>
      <c r="AB120" s="1017"/>
      <c r="AC120" s="1017"/>
      <c r="AD120" s="1017"/>
      <c r="AE120" s="1018"/>
      <c r="AF120" s="1019" t="s">
        <v>472</v>
      </c>
      <c r="AG120" s="1017"/>
      <c r="AH120" s="1017"/>
      <c r="AI120" s="1017"/>
      <c r="AJ120" s="1018"/>
      <c r="AK120" s="1019" t="s">
        <v>447</v>
      </c>
      <c r="AL120" s="1017"/>
      <c r="AM120" s="1017"/>
      <c r="AN120" s="1017"/>
      <c r="AO120" s="1018"/>
      <c r="AP120" s="1020" t="s">
        <v>472</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3695759</v>
      </c>
      <c r="BR120" s="985"/>
      <c r="BS120" s="985"/>
      <c r="BT120" s="985"/>
      <c r="BU120" s="985"/>
      <c r="BV120" s="985">
        <v>4161105</v>
      </c>
      <c r="BW120" s="985"/>
      <c r="BX120" s="985"/>
      <c r="BY120" s="985"/>
      <c r="BZ120" s="985"/>
      <c r="CA120" s="985">
        <v>4395395</v>
      </c>
      <c r="CB120" s="985"/>
      <c r="CC120" s="985"/>
      <c r="CD120" s="985"/>
      <c r="CE120" s="985"/>
      <c r="CF120" s="999">
        <v>197.9</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207592</v>
      </c>
      <c r="DH120" s="985"/>
      <c r="DI120" s="985"/>
      <c r="DJ120" s="985"/>
      <c r="DK120" s="985"/>
      <c r="DL120" s="985">
        <v>204378</v>
      </c>
      <c r="DM120" s="985"/>
      <c r="DN120" s="985"/>
      <c r="DO120" s="985"/>
      <c r="DP120" s="985"/>
      <c r="DQ120" s="985">
        <v>236695</v>
      </c>
      <c r="DR120" s="985"/>
      <c r="DS120" s="985"/>
      <c r="DT120" s="985"/>
      <c r="DU120" s="985"/>
      <c r="DV120" s="986">
        <v>10.7</v>
      </c>
      <c r="DW120" s="986"/>
      <c r="DX120" s="986"/>
      <c r="DY120" s="986"/>
      <c r="DZ120" s="987"/>
    </row>
    <row r="121" spans="1:130" s="248" customFormat="1" ht="26.25" customHeight="1" x14ac:dyDescent="0.2">
      <c r="A121" s="1118"/>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241</v>
      </c>
      <c r="AB121" s="1017"/>
      <c r="AC121" s="1017"/>
      <c r="AD121" s="1017"/>
      <c r="AE121" s="1018"/>
      <c r="AF121" s="1019" t="s">
        <v>395</v>
      </c>
      <c r="AG121" s="1017"/>
      <c r="AH121" s="1017"/>
      <c r="AI121" s="1017"/>
      <c r="AJ121" s="1018"/>
      <c r="AK121" s="1019" t="s">
        <v>472</v>
      </c>
      <c r="AL121" s="1017"/>
      <c r="AM121" s="1017"/>
      <c r="AN121" s="1017"/>
      <c r="AO121" s="1018"/>
      <c r="AP121" s="1020" t="s">
        <v>472</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306063</v>
      </c>
      <c r="BR121" s="978"/>
      <c r="BS121" s="978"/>
      <c r="BT121" s="978"/>
      <c r="BU121" s="978"/>
      <c r="BV121" s="978">
        <v>324436</v>
      </c>
      <c r="BW121" s="978"/>
      <c r="BX121" s="978"/>
      <c r="BY121" s="978"/>
      <c r="BZ121" s="978"/>
      <c r="CA121" s="978">
        <v>518399</v>
      </c>
      <c r="CB121" s="978"/>
      <c r="CC121" s="978"/>
      <c r="CD121" s="978"/>
      <c r="CE121" s="978"/>
      <c r="CF121" s="972">
        <v>23.3</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t="s">
        <v>472</v>
      </c>
      <c r="DH121" s="978"/>
      <c r="DI121" s="978"/>
      <c r="DJ121" s="978"/>
      <c r="DK121" s="978"/>
      <c r="DL121" s="978" t="s">
        <v>472</v>
      </c>
      <c r="DM121" s="978"/>
      <c r="DN121" s="978"/>
      <c r="DO121" s="978"/>
      <c r="DP121" s="978"/>
      <c r="DQ121" s="978">
        <v>2200</v>
      </c>
      <c r="DR121" s="978"/>
      <c r="DS121" s="978"/>
      <c r="DT121" s="978"/>
      <c r="DU121" s="978"/>
      <c r="DV121" s="979">
        <v>0.1</v>
      </c>
      <c r="DW121" s="979"/>
      <c r="DX121" s="979"/>
      <c r="DY121" s="979"/>
      <c r="DZ121" s="980"/>
    </row>
    <row r="122" spans="1:130" s="248" customFormat="1" ht="26.25" customHeight="1" x14ac:dyDescent="0.2">
      <c r="A122" s="1118"/>
      <c r="B122" s="1004"/>
      <c r="C122" s="974" t="s">
        <v>463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420</v>
      </c>
      <c r="AB122" s="1017"/>
      <c r="AC122" s="1017"/>
      <c r="AD122" s="1017"/>
      <c r="AE122" s="1018"/>
      <c r="AF122" s="1019" t="s">
        <v>395</v>
      </c>
      <c r="AG122" s="1017"/>
      <c r="AH122" s="1017"/>
      <c r="AI122" s="1017"/>
      <c r="AJ122" s="1018"/>
      <c r="AK122" s="1019" t="s">
        <v>455</v>
      </c>
      <c r="AL122" s="1017"/>
      <c r="AM122" s="1017"/>
      <c r="AN122" s="1017"/>
      <c r="AO122" s="1018"/>
      <c r="AP122" s="1020" t="s">
        <v>472</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3297123</v>
      </c>
      <c r="BR122" s="1056"/>
      <c r="BS122" s="1056"/>
      <c r="BT122" s="1056"/>
      <c r="BU122" s="1056"/>
      <c r="BV122" s="1056">
        <v>3223805</v>
      </c>
      <c r="BW122" s="1056"/>
      <c r="BX122" s="1056"/>
      <c r="BY122" s="1056"/>
      <c r="BZ122" s="1056"/>
      <c r="CA122" s="1056">
        <v>3259837</v>
      </c>
      <c r="CB122" s="1056"/>
      <c r="CC122" s="1056"/>
      <c r="CD122" s="1056"/>
      <c r="CE122" s="1056"/>
      <c r="CF122" s="1076">
        <v>146.80000000000001</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t="s">
        <v>472</v>
      </c>
      <c r="DH122" s="978"/>
      <c r="DI122" s="978"/>
      <c r="DJ122" s="978"/>
      <c r="DK122" s="978"/>
      <c r="DL122" s="978" t="s">
        <v>472</v>
      </c>
      <c r="DM122" s="978"/>
      <c r="DN122" s="978"/>
      <c r="DO122" s="978"/>
      <c r="DP122" s="978"/>
      <c r="DQ122" s="978" t="s">
        <v>241</v>
      </c>
      <c r="DR122" s="978"/>
      <c r="DS122" s="978"/>
      <c r="DT122" s="978"/>
      <c r="DU122" s="978"/>
      <c r="DV122" s="979" t="s">
        <v>241</v>
      </c>
      <c r="DW122" s="979"/>
      <c r="DX122" s="979"/>
      <c r="DY122" s="979"/>
      <c r="DZ122" s="980"/>
    </row>
    <row r="123" spans="1:130" s="248" customFormat="1" ht="26.25" customHeight="1" x14ac:dyDescent="0.2">
      <c r="A123" s="1118"/>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580</v>
      </c>
      <c r="AB123" s="1017"/>
      <c r="AC123" s="1017"/>
      <c r="AD123" s="1017"/>
      <c r="AE123" s="1018"/>
      <c r="AF123" s="1019">
        <v>573</v>
      </c>
      <c r="AG123" s="1017"/>
      <c r="AH123" s="1017"/>
      <c r="AI123" s="1017"/>
      <c r="AJ123" s="1018"/>
      <c r="AK123" s="1019">
        <v>568</v>
      </c>
      <c r="AL123" s="1017"/>
      <c r="AM123" s="1017"/>
      <c r="AN123" s="1017"/>
      <c r="AO123" s="1018"/>
      <c r="AP123" s="1020">
        <v>0</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487</v>
      </c>
      <c r="BP123" s="1064"/>
      <c r="BQ123" s="1124">
        <v>7298945</v>
      </c>
      <c r="BR123" s="1090"/>
      <c r="BS123" s="1090"/>
      <c r="BT123" s="1090"/>
      <c r="BU123" s="1090"/>
      <c r="BV123" s="1090">
        <v>7709346</v>
      </c>
      <c r="BW123" s="1090"/>
      <c r="BX123" s="1090"/>
      <c r="BY123" s="1090"/>
      <c r="BZ123" s="1090"/>
      <c r="CA123" s="1090">
        <v>8173631</v>
      </c>
      <c r="CB123" s="1090"/>
      <c r="CC123" s="1090"/>
      <c r="CD123" s="1090"/>
      <c r="CE123" s="1090"/>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t="s">
        <v>472</v>
      </c>
      <c r="DH123" s="1017"/>
      <c r="DI123" s="1017"/>
      <c r="DJ123" s="1017"/>
      <c r="DK123" s="1018"/>
      <c r="DL123" s="1019" t="s">
        <v>420</v>
      </c>
      <c r="DM123" s="1017"/>
      <c r="DN123" s="1017"/>
      <c r="DO123" s="1017"/>
      <c r="DP123" s="1018"/>
      <c r="DQ123" s="1019" t="s">
        <v>472</v>
      </c>
      <c r="DR123" s="1017"/>
      <c r="DS123" s="1017"/>
      <c r="DT123" s="1017"/>
      <c r="DU123" s="1018"/>
      <c r="DV123" s="1020" t="s">
        <v>395</v>
      </c>
      <c r="DW123" s="1021"/>
      <c r="DX123" s="1021"/>
      <c r="DY123" s="1021"/>
      <c r="DZ123" s="1022"/>
    </row>
    <row r="124" spans="1:130" s="248" customFormat="1" ht="26.25" customHeight="1" thickBot="1" x14ac:dyDescent="0.25">
      <c r="A124" s="1118"/>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447</v>
      </c>
      <c r="AB124" s="1017"/>
      <c r="AC124" s="1017"/>
      <c r="AD124" s="1017"/>
      <c r="AE124" s="1018"/>
      <c r="AF124" s="1019" t="s">
        <v>395</v>
      </c>
      <c r="AG124" s="1017"/>
      <c r="AH124" s="1017"/>
      <c r="AI124" s="1017"/>
      <c r="AJ124" s="1018"/>
      <c r="AK124" s="1019" t="s">
        <v>472</v>
      </c>
      <c r="AL124" s="1017"/>
      <c r="AM124" s="1017"/>
      <c r="AN124" s="1017"/>
      <c r="AO124" s="1018"/>
      <c r="AP124" s="1020" t="s">
        <v>447</v>
      </c>
      <c r="AQ124" s="1021"/>
      <c r="AR124" s="1021"/>
      <c r="AS124" s="1021"/>
      <c r="AT124" s="1022"/>
      <c r="AU124" s="1120" t="s">
        <v>489</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395</v>
      </c>
      <c r="BR124" s="1086"/>
      <c r="BS124" s="1086"/>
      <c r="BT124" s="1086"/>
      <c r="BU124" s="1086"/>
      <c r="BV124" s="1086" t="s">
        <v>472</v>
      </c>
      <c r="BW124" s="1086"/>
      <c r="BX124" s="1086"/>
      <c r="BY124" s="1086"/>
      <c r="BZ124" s="1086"/>
      <c r="CA124" s="1086" t="s">
        <v>472</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t="s">
        <v>455</v>
      </c>
      <c r="DH124" s="1042"/>
      <c r="DI124" s="1042"/>
      <c r="DJ124" s="1042"/>
      <c r="DK124" s="1043"/>
      <c r="DL124" s="1041" t="s">
        <v>455</v>
      </c>
      <c r="DM124" s="1042"/>
      <c r="DN124" s="1042"/>
      <c r="DO124" s="1042"/>
      <c r="DP124" s="1043"/>
      <c r="DQ124" s="1041" t="s">
        <v>455</v>
      </c>
      <c r="DR124" s="1042"/>
      <c r="DS124" s="1042"/>
      <c r="DT124" s="1042"/>
      <c r="DU124" s="1043"/>
      <c r="DV124" s="1044" t="s">
        <v>455</v>
      </c>
      <c r="DW124" s="1045"/>
      <c r="DX124" s="1045"/>
      <c r="DY124" s="1045"/>
      <c r="DZ124" s="1046"/>
    </row>
    <row r="125" spans="1:130" s="248" customFormat="1" ht="26.25" customHeight="1" x14ac:dyDescent="0.2">
      <c r="A125" s="1118"/>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455</v>
      </c>
      <c r="AB125" s="1017"/>
      <c r="AC125" s="1017"/>
      <c r="AD125" s="1017"/>
      <c r="AE125" s="1018"/>
      <c r="AF125" s="1019" t="s">
        <v>455</v>
      </c>
      <c r="AG125" s="1017"/>
      <c r="AH125" s="1017"/>
      <c r="AI125" s="1017"/>
      <c r="AJ125" s="1018"/>
      <c r="AK125" s="1019" t="s">
        <v>455</v>
      </c>
      <c r="AL125" s="1017"/>
      <c r="AM125" s="1017"/>
      <c r="AN125" s="1017"/>
      <c r="AO125" s="1018"/>
      <c r="AP125" s="1020" t="s">
        <v>455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455</v>
      </c>
      <c r="DH125" s="985"/>
      <c r="DI125" s="985"/>
      <c r="DJ125" s="985"/>
      <c r="DK125" s="985"/>
      <c r="DL125" s="985" t="s">
        <v>455</v>
      </c>
      <c r="DM125" s="985"/>
      <c r="DN125" s="985"/>
      <c r="DO125" s="985"/>
      <c r="DP125" s="985"/>
      <c r="DQ125" s="985" t="s">
        <v>455</v>
      </c>
      <c r="DR125" s="985"/>
      <c r="DS125" s="985"/>
      <c r="DT125" s="985"/>
      <c r="DU125" s="985"/>
      <c r="DV125" s="986" t="s">
        <v>455</v>
      </c>
      <c r="DW125" s="986"/>
      <c r="DX125" s="986"/>
      <c r="DY125" s="986"/>
      <c r="DZ125" s="987"/>
    </row>
    <row r="126" spans="1:130" s="248" customFormat="1" ht="26.25" customHeight="1" thickBot="1" x14ac:dyDescent="0.25">
      <c r="A126" s="1118"/>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455</v>
      </c>
      <c r="AB126" s="1017"/>
      <c r="AC126" s="1017"/>
      <c r="AD126" s="1017"/>
      <c r="AE126" s="1018"/>
      <c r="AF126" s="1019" t="s">
        <v>455</v>
      </c>
      <c r="AG126" s="1017"/>
      <c r="AH126" s="1017"/>
      <c r="AI126" s="1017"/>
      <c r="AJ126" s="1018"/>
      <c r="AK126" s="1019" t="s">
        <v>455</v>
      </c>
      <c r="AL126" s="1017"/>
      <c r="AM126" s="1017"/>
      <c r="AN126" s="1017"/>
      <c r="AO126" s="1018"/>
      <c r="AP126" s="1020" t="s">
        <v>455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455</v>
      </c>
      <c r="DH126" s="978"/>
      <c r="DI126" s="978"/>
      <c r="DJ126" s="978"/>
      <c r="DK126" s="978"/>
      <c r="DL126" s="978" t="s">
        <v>455</v>
      </c>
      <c r="DM126" s="978"/>
      <c r="DN126" s="978"/>
      <c r="DO126" s="978"/>
      <c r="DP126" s="978"/>
      <c r="DQ126" s="978" t="s">
        <v>455</v>
      </c>
      <c r="DR126" s="978"/>
      <c r="DS126" s="978"/>
      <c r="DT126" s="978"/>
      <c r="DU126" s="978"/>
      <c r="DV126" s="979" t="s">
        <v>455</v>
      </c>
      <c r="DW126" s="979"/>
      <c r="DX126" s="979"/>
      <c r="DY126" s="979"/>
      <c r="DZ126" s="980"/>
    </row>
    <row r="127" spans="1:130" s="248" customFormat="1" ht="26.25" customHeight="1" x14ac:dyDescent="0.2">
      <c r="A127" s="1119"/>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455</v>
      </c>
      <c r="AB127" s="1017"/>
      <c r="AC127" s="1017"/>
      <c r="AD127" s="1017"/>
      <c r="AE127" s="1018"/>
      <c r="AF127" s="1019" t="s">
        <v>455</v>
      </c>
      <c r="AG127" s="1017"/>
      <c r="AH127" s="1017"/>
      <c r="AI127" s="1017"/>
      <c r="AJ127" s="1018"/>
      <c r="AK127" s="1019" t="s">
        <v>420</v>
      </c>
      <c r="AL127" s="1017"/>
      <c r="AM127" s="1017"/>
      <c r="AN127" s="1017"/>
      <c r="AO127" s="1018"/>
      <c r="AP127" s="1020" t="s">
        <v>455</v>
      </c>
      <c r="AQ127" s="1021"/>
      <c r="AR127" s="1021"/>
      <c r="AS127" s="1021"/>
      <c r="AT127" s="1022"/>
      <c r="AU127" s="284"/>
      <c r="AV127" s="284"/>
      <c r="AW127" s="284"/>
      <c r="AX127" s="1091" t="s">
        <v>495</v>
      </c>
      <c r="AY127" s="1092"/>
      <c r="AZ127" s="1092"/>
      <c r="BA127" s="1092"/>
      <c r="BB127" s="1092"/>
      <c r="BC127" s="1092"/>
      <c r="BD127" s="1092"/>
      <c r="BE127" s="1093"/>
      <c r="BF127" s="1094" t="s">
        <v>496</v>
      </c>
      <c r="BG127" s="1092"/>
      <c r="BH127" s="1092"/>
      <c r="BI127" s="1092"/>
      <c r="BJ127" s="1092"/>
      <c r="BK127" s="1092"/>
      <c r="BL127" s="1093"/>
      <c r="BM127" s="1094" t="s">
        <v>497</v>
      </c>
      <c r="BN127" s="1092"/>
      <c r="BO127" s="1092"/>
      <c r="BP127" s="1092"/>
      <c r="BQ127" s="1092"/>
      <c r="BR127" s="1092"/>
      <c r="BS127" s="1093"/>
      <c r="BT127" s="1094" t="s">
        <v>498</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455</v>
      </c>
      <c r="DH127" s="978"/>
      <c r="DI127" s="978"/>
      <c r="DJ127" s="978"/>
      <c r="DK127" s="978"/>
      <c r="DL127" s="978" t="s">
        <v>455</v>
      </c>
      <c r="DM127" s="978"/>
      <c r="DN127" s="978"/>
      <c r="DO127" s="978"/>
      <c r="DP127" s="978"/>
      <c r="DQ127" s="978" t="s">
        <v>455</v>
      </c>
      <c r="DR127" s="978"/>
      <c r="DS127" s="978"/>
      <c r="DT127" s="978"/>
      <c r="DU127" s="978"/>
      <c r="DV127" s="979" t="s">
        <v>455</v>
      </c>
      <c r="DW127" s="979"/>
      <c r="DX127" s="979"/>
      <c r="DY127" s="979"/>
      <c r="DZ127" s="980"/>
    </row>
    <row r="128" spans="1:130" s="248" customFormat="1" ht="26.25" customHeight="1" thickBot="1" x14ac:dyDescent="0.25">
      <c r="A128" s="1102" t="s">
        <v>500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501</v>
      </c>
      <c r="X128" s="1104"/>
      <c r="Y128" s="1104"/>
      <c r="Z128" s="1105"/>
      <c r="AA128" s="1106">
        <v>25018</v>
      </c>
      <c r="AB128" s="1107"/>
      <c r="AC128" s="1107"/>
      <c r="AD128" s="1107"/>
      <c r="AE128" s="1108"/>
      <c r="AF128" s="1109">
        <v>28571</v>
      </c>
      <c r="AG128" s="1107"/>
      <c r="AH128" s="1107"/>
      <c r="AI128" s="1107"/>
      <c r="AJ128" s="1108"/>
      <c r="AK128" s="1109">
        <v>21611</v>
      </c>
      <c r="AL128" s="1107"/>
      <c r="AM128" s="1107"/>
      <c r="AN128" s="1107"/>
      <c r="AO128" s="1108"/>
      <c r="AP128" s="1110"/>
      <c r="AQ128" s="1111"/>
      <c r="AR128" s="1111"/>
      <c r="AS128" s="1111"/>
      <c r="AT128" s="1112"/>
      <c r="AU128" s="284"/>
      <c r="AV128" s="284"/>
      <c r="AW128" s="284"/>
      <c r="AX128" s="946" t="s">
        <v>502</v>
      </c>
      <c r="AY128" s="947"/>
      <c r="AZ128" s="947"/>
      <c r="BA128" s="947"/>
      <c r="BB128" s="947"/>
      <c r="BC128" s="947"/>
      <c r="BD128" s="947"/>
      <c r="BE128" s="948"/>
      <c r="BF128" s="1113" t="s">
        <v>503</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504</v>
      </c>
      <c r="CQ128" s="1096"/>
      <c r="CR128" s="1096"/>
      <c r="CS128" s="1096"/>
      <c r="CT128" s="1096"/>
      <c r="CU128" s="1096"/>
      <c r="CV128" s="1096"/>
      <c r="CW128" s="1096"/>
      <c r="CX128" s="1096"/>
      <c r="CY128" s="1096"/>
      <c r="CZ128" s="1096"/>
      <c r="DA128" s="1096"/>
      <c r="DB128" s="1096"/>
      <c r="DC128" s="1096"/>
      <c r="DD128" s="1096"/>
      <c r="DE128" s="1096"/>
      <c r="DF128" s="1097"/>
      <c r="DG128" s="1098" t="s">
        <v>420</v>
      </c>
      <c r="DH128" s="1099"/>
      <c r="DI128" s="1099"/>
      <c r="DJ128" s="1099"/>
      <c r="DK128" s="1099"/>
      <c r="DL128" s="1099" t="s">
        <v>472</v>
      </c>
      <c r="DM128" s="1099"/>
      <c r="DN128" s="1099"/>
      <c r="DO128" s="1099"/>
      <c r="DP128" s="1099"/>
      <c r="DQ128" s="1099" t="s">
        <v>505</v>
      </c>
      <c r="DR128" s="1099"/>
      <c r="DS128" s="1099"/>
      <c r="DT128" s="1099"/>
      <c r="DU128" s="1099"/>
      <c r="DV128" s="1100" t="s">
        <v>472</v>
      </c>
      <c r="DW128" s="1100"/>
      <c r="DX128" s="1100"/>
      <c r="DY128" s="1100"/>
      <c r="DZ128" s="1101"/>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2349724</v>
      </c>
      <c r="AB129" s="1017"/>
      <c r="AC129" s="1017"/>
      <c r="AD129" s="1017"/>
      <c r="AE129" s="1018"/>
      <c r="AF129" s="1019">
        <v>2365874</v>
      </c>
      <c r="AG129" s="1017"/>
      <c r="AH129" s="1017"/>
      <c r="AI129" s="1017"/>
      <c r="AJ129" s="1018"/>
      <c r="AK129" s="1019">
        <v>2485967</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503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248801</v>
      </c>
      <c r="AB130" s="1017"/>
      <c r="AC130" s="1017"/>
      <c r="AD130" s="1017"/>
      <c r="AE130" s="1018"/>
      <c r="AF130" s="1019">
        <v>257877</v>
      </c>
      <c r="AG130" s="1017"/>
      <c r="AH130" s="1017"/>
      <c r="AI130" s="1017"/>
      <c r="AJ130" s="1018"/>
      <c r="AK130" s="1019">
        <v>264704</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4.4000000000000004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2100923</v>
      </c>
      <c r="AB131" s="1042"/>
      <c r="AC131" s="1042"/>
      <c r="AD131" s="1042"/>
      <c r="AE131" s="1043"/>
      <c r="AF131" s="1041">
        <v>2107997</v>
      </c>
      <c r="AG131" s="1042"/>
      <c r="AH131" s="1042"/>
      <c r="AI131" s="1042"/>
      <c r="AJ131" s="1043"/>
      <c r="AK131" s="1041">
        <v>2221263</v>
      </c>
      <c r="AL131" s="1042"/>
      <c r="AM131" s="1042"/>
      <c r="AN131" s="1042"/>
      <c r="AO131" s="1043"/>
      <c r="AP131" s="1172"/>
      <c r="AQ131" s="1173"/>
      <c r="AR131" s="1173"/>
      <c r="AS131" s="1173"/>
      <c r="AT131" s="1174"/>
      <c r="AU131" s="286"/>
      <c r="AV131" s="286"/>
      <c r="AW131" s="286"/>
      <c r="AX131" s="1144" t="s">
        <v>512</v>
      </c>
      <c r="AY131" s="1096"/>
      <c r="AZ131" s="1096"/>
      <c r="BA131" s="1096"/>
      <c r="BB131" s="1096"/>
      <c r="BC131" s="1096"/>
      <c r="BD131" s="1096"/>
      <c r="BE131" s="1097"/>
      <c r="BF131" s="1145" t="s">
        <v>503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514</v>
      </c>
      <c r="W132" s="1155"/>
      <c r="X132" s="1155"/>
      <c r="Y132" s="1155"/>
      <c r="Z132" s="1156"/>
      <c r="AA132" s="1157">
        <v>4.4959286939999998</v>
      </c>
      <c r="AB132" s="1158"/>
      <c r="AC132" s="1158"/>
      <c r="AD132" s="1158"/>
      <c r="AE132" s="1159"/>
      <c r="AF132" s="1160">
        <v>4.3887633619999997</v>
      </c>
      <c r="AG132" s="1158"/>
      <c r="AH132" s="1158"/>
      <c r="AI132" s="1158"/>
      <c r="AJ132" s="1159"/>
      <c r="AK132" s="1160">
        <v>4.5263437959999999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515</v>
      </c>
      <c r="W133" s="1138"/>
      <c r="X133" s="1138"/>
      <c r="Y133" s="1138"/>
      <c r="Z133" s="1139"/>
      <c r="AA133" s="1140">
        <v>3.5</v>
      </c>
      <c r="AB133" s="1141"/>
      <c r="AC133" s="1141"/>
      <c r="AD133" s="1141"/>
      <c r="AE133" s="1142"/>
      <c r="AF133" s="1140">
        <v>4.3</v>
      </c>
      <c r="AG133" s="1141"/>
      <c r="AH133" s="1141"/>
      <c r="AI133" s="1141"/>
      <c r="AJ133" s="1142"/>
      <c r="AK133" s="1140">
        <v>4.4000000000000004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I6w0TniId1UCSyp+Fs0eMpWU8BQBCjN395fnJTBGImdni/ga0eb3t2GuaZQgZ+mufp48AfcDtybw758t9h3NQ==" saltValue="6Vr4W1yXRnjvKEeydme3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HEasVK8HtUgqZidSLYiTszcudiRfvDQji7bUzdlJwpfTI6N7Myuphds9PPWK96IY9tubyMhioed3lS1Feejzw==" saltValue="iDC43bGST7jKtFExilHH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J13"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gDAQwW8rIz1iWDmxkiwFvyn2ipRk2JjkKHWrUXgwYGQmbv6Ftx2ZfO+P5mTc5L0aCVFzNpsC1R5VleXdiw/nQ==" saltValue="JKnzkkJE07GQu+jelMwk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519</v>
      </c>
      <c r="AP7" s="305"/>
      <c r="AQ7" s="306" t="s">
        <v>520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521</v>
      </c>
      <c r="AQ8" s="312" t="s">
        <v>522</v>
      </c>
      <c r="AR8" s="313" t="s">
        <v>523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524</v>
      </c>
      <c r="AL9" s="1178"/>
      <c r="AM9" s="1178"/>
      <c r="AN9" s="1179"/>
      <c r="AO9" s="314">
        <v>852665</v>
      </c>
      <c r="AP9" s="314">
        <v>136820</v>
      </c>
      <c r="AQ9" s="315">
        <v>133274</v>
      </c>
      <c r="AR9" s="316">
        <v>2.7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525</v>
      </c>
      <c r="AL10" s="1178"/>
      <c r="AM10" s="1178"/>
      <c r="AN10" s="1179"/>
      <c r="AO10" s="317">
        <v>119896</v>
      </c>
      <c r="AP10" s="317">
        <v>19239</v>
      </c>
      <c r="AQ10" s="318">
        <v>18858</v>
      </c>
      <c r="AR10" s="319">
        <v>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526</v>
      </c>
      <c r="AL11" s="1178"/>
      <c r="AM11" s="1178"/>
      <c r="AN11" s="1179"/>
      <c r="AO11" s="317">
        <v>3743</v>
      </c>
      <c r="AP11" s="317">
        <v>601</v>
      </c>
      <c r="AQ11" s="318">
        <v>1196</v>
      </c>
      <c r="AR11" s="319">
        <v>-49.7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527</v>
      </c>
      <c r="AL12" s="1178"/>
      <c r="AM12" s="1178"/>
      <c r="AN12" s="1179"/>
      <c r="AO12" s="317" t="s">
        <v>528</v>
      </c>
      <c r="AP12" s="317" t="s">
        <v>528</v>
      </c>
      <c r="AQ12" s="318" t="s">
        <v>528</v>
      </c>
      <c r="AR12" s="319" t="s">
        <v>528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29721</v>
      </c>
      <c r="AP13" s="317">
        <v>4769</v>
      </c>
      <c r="AQ13" s="318">
        <v>5360</v>
      </c>
      <c r="AR13" s="319">
        <v>-11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17891</v>
      </c>
      <c r="AP14" s="317">
        <v>2871</v>
      </c>
      <c r="AQ14" s="318">
        <v>2713</v>
      </c>
      <c r="AR14" s="319">
        <v>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-70903</v>
      </c>
      <c r="AP15" s="317">
        <v>-11377</v>
      </c>
      <c r="AQ15" s="318">
        <v>-11837</v>
      </c>
      <c r="AR15" s="319">
        <v>-3.9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953013</v>
      </c>
      <c r="AP16" s="317">
        <v>152922</v>
      </c>
      <c r="AQ16" s="318">
        <v>149564</v>
      </c>
      <c r="AR16" s="319">
        <v>2.2000000000000002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14.6</v>
      </c>
      <c r="AP21" s="331">
        <v>13.76</v>
      </c>
      <c r="AQ21" s="332">
        <v>0.84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96</v>
      </c>
      <c r="AP22" s="336">
        <v>95.5</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519</v>
      </c>
      <c r="AP30" s="305"/>
      <c r="AQ30" s="306" t="s">
        <v>520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521</v>
      </c>
      <c r="AQ31" s="312" t="s">
        <v>522</v>
      </c>
      <c r="AR31" s="313" t="s">
        <v>523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319346</v>
      </c>
      <c r="AP32" s="345">
        <v>51243</v>
      </c>
      <c r="AQ32" s="346">
        <v>71500</v>
      </c>
      <c r="AR32" s="347">
        <v>-28.3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528</v>
      </c>
      <c r="AP33" s="345" t="s">
        <v>528</v>
      </c>
      <c r="AQ33" s="346" t="s">
        <v>528</v>
      </c>
      <c r="AR33" s="347" t="s">
        <v>528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543</v>
      </c>
      <c r="AL34" s="1181"/>
      <c r="AM34" s="1181"/>
      <c r="AN34" s="1182"/>
      <c r="AO34" s="345" t="s">
        <v>528</v>
      </c>
      <c r="AP34" s="345" t="s">
        <v>528</v>
      </c>
      <c r="AQ34" s="346">
        <v>1</v>
      </c>
      <c r="AR34" s="347" t="s">
        <v>528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544</v>
      </c>
      <c r="AL35" s="1181"/>
      <c r="AM35" s="1181"/>
      <c r="AN35" s="1182"/>
      <c r="AO35" s="345">
        <v>15537</v>
      </c>
      <c r="AP35" s="345">
        <v>2493</v>
      </c>
      <c r="AQ35" s="346">
        <v>19534</v>
      </c>
      <c r="AR35" s="347">
        <v>-87.2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545</v>
      </c>
      <c r="AL36" s="1181"/>
      <c r="AM36" s="1181"/>
      <c r="AN36" s="1182"/>
      <c r="AO36" s="345">
        <v>51406</v>
      </c>
      <c r="AP36" s="345">
        <v>8249</v>
      </c>
      <c r="AQ36" s="346">
        <v>5450</v>
      </c>
      <c r="AR36" s="347">
        <v>51.4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546</v>
      </c>
      <c r="AL37" s="1181"/>
      <c r="AM37" s="1181"/>
      <c r="AN37" s="1182"/>
      <c r="AO37" s="345">
        <v>568</v>
      </c>
      <c r="AP37" s="345">
        <v>91</v>
      </c>
      <c r="AQ37" s="346">
        <v>1039</v>
      </c>
      <c r="AR37" s="347">
        <v>-91.2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547</v>
      </c>
      <c r="AL38" s="1190"/>
      <c r="AM38" s="1190"/>
      <c r="AN38" s="1191"/>
      <c r="AO38" s="348" t="s">
        <v>528</v>
      </c>
      <c r="AP38" s="348" t="s">
        <v>528</v>
      </c>
      <c r="AQ38" s="349">
        <v>9</v>
      </c>
      <c r="AR38" s="337" t="s">
        <v>528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548</v>
      </c>
      <c r="AL39" s="1190"/>
      <c r="AM39" s="1190"/>
      <c r="AN39" s="1191"/>
      <c r="AO39" s="345">
        <v>-21611</v>
      </c>
      <c r="AP39" s="345">
        <v>-3468</v>
      </c>
      <c r="AQ39" s="346">
        <v>-2217</v>
      </c>
      <c r="AR39" s="347">
        <v>56.4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549</v>
      </c>
      <c r="AL40" s="1181"/>
      <c r="AM40" s="1181"/>
      <c r="AN40" s="1182"/>
      <c r="AO40" s="345">
        <v>-264704</v>
      </c>
      <c r="AP40" s="345">
        <v>-42475</v>
      </c>
      <c r="AQ40" s="346">
        <v>-63826</v>
      </c>
      <c r="AR40" s="347">
        <v>-33.5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100542</v>
      </c>
      <c r="AP41" s="345">
        <v>16133</v>
      </c>
      <c r="AQ41" s="346">
        <v>31490</v>
      </c>
      <c r="AR41" s="347">
        <v>-48.8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519</v>
      </c>
      <c r="AN49" s="1197" t="s">
        <v>553</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554</v>
      </c>
      <c r="AO50" s="362" t="s">
        <v>555</v>
      </c>
      <c r="AP50" s="363" t="s">
        <v>556</v>
      </c>
      <c r="AQ50" s="364" t="s">
        <v>557</v>
      </c>
      <c r="AR50" s="365" t="s">
        <v>558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707904</v>
      </c>
      <c r="AN51" s="367">
        <v>107339</v>
      </c>
      <c r="AO51" s="368">
        <v>-19.5</v>
      </c>
      <c r="AP51" s="369">
        <v>119882</v>
      </c>
      <c r="AQ51" s="370">
        <v>9.1</v>
      </c>
      <c r="AR51" s="371">
        <v>-28.6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381459</v>
      </c>
      <c r="AN52" s="375">
        <v>57841</v>
      </c>
      <c r="AO52" s="376">
        <v>-21.6</v>
      </c>
      <c r="AP52" s="377">
        <v>66481</v>
      </c>
      <c r="AQ52" s="378">
        <v>6</v>
      </c>
      <c r="AR52" s="379">
        <v>-27.6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543476</v>
      </c>
      <c r="AN53" s="367">
        <v>83637</v>
      </c>
      <c r="AO53" s="368">
        <v>-22.1</v>
      </c>
      <c r="AP53" s="369">
        <v>116162</v>
      </c>
      <c r="AQ53" s="370">
        <v>-3.1</v>
      </c>
      <c r="AR53" s="371">
        <v>-19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445944</v>
      </c>
      <c r="AN54" s="375">
        <v>68628</v>
      </c>
      <c r="AO54" s="376">
        <v>18.600000000000001</v>
      </c>
      <c r="AP54" s="377">
        <v>61562</v>
      </c>
      <c r="AQ54" s="378">
        <v>-7.4</v>
      </c>
      <c r="AR54" s="379">
        <v>26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689253</v>
      </c>
      <c r="AN55" s="367">
        <v>107377</v>
      </c>
      <c r="AO55" s="368">
        <v>28.4</v>
      </c>
      <c r="AP55" s="369">
        <v>121449</v>
      </c>
      <c r="AQ55" s="370">
        <v>4.5999999999999996</v>
      </c>
      <c r="AR55" s="371">
        <v>23.8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380111</v>
      </c>
      <c r="AN56" s="375">
        <v>59217</v>
      </c>
      <c r="AO56" s="376">
        <v>-13.7</v>
      </c>
      <c r="AP56" s="377">
        <v>62922</v>
      </c>
      <c r="AQ56" s="378">
        <v>2.2000000000000002</v>
      </c>
      <c r="AR56" s="379">
        <v>-15.9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645216</v>
      </c>
      <c r="AN57" s="367">
        <v>101290</v>
      </c>
      <c r="AO57" s="368">
        <v>-5.7</v>
      </c>
      <c r="AP57" s="369">
        <v>145139</v>
      </c>
      <c r="AQ57" s="370">
        <v>19.5</v>
      </c>
      <c r="AR57" s="371">
        <v>-25.2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261357</v>
      </c>
      <c r="AN58" s="375">
        <v>41029</v>
      </c>
      <c r="AO58" s="376">
        <v>-30.7</v>
      </c>
      <c r="AP58" s="377">
        <v>83762</v>
      </c>
      <c r="AQ58" s="378">
        <v>33.1</v>
      </c>
      <c r="AR58" s="379">
        <v>-63.8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739910</v>
      </c>
      <c r="AN59" s="367">
        <v>118728</v>
      </c>
      <c r="AO59" s="368">
        <v>17.2</v>
      </c>
      <c r="AP59" s="369">
        <v>125391</v>
      </c>
      <c r="AQ59" s="370">
        <v>-13.6</v>
      </c>
      <c r="AR59" s="371">
        <v>30.8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225288</v>
      </c>
      <c r="AN60" s="375">
        <v>36150</v>
      </c>
      <c r="AO60" s="376">
        <v>-11.9</v>
      </c>
      <c r="AP60" s="377">
        <v>68516</v>
      </c>
      <c r="AQ60" s="378">
        <v>-18.2</v>
      </c>
      <c r="AR60" s="379">
        <v>6.3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665152</v>
      </c>
      <c r="AN61" s="382">
        <v>103674</v>
      </c>
      <c r="AO61" s="383">
        <v>-0.3</v>
      </c>
      <c r="AP61" s="384">
        <v>125605</v>
      </c>
      <c r="AQ61" s="385">
        <v>3.3</v>
      </c>
      <c r="AR61" s="371">
        <v>-3.6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338832</v>
      </c>
      <c r="AN62" s="375">
        <v>52573</v>
      </c>
      <c r="AO62" s="376">
        <v>-11.9</v>
      </c>
      <c r="AP62" s="377">
        <v>68649</v>
      </c>
      <c r="AQ62" s="378">
        <v>3.1</v>
      </c>
      <c r="AR62" s="379">
        <v>-15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2S5DSwOXmpT393/+9RX3H4ISup211x4rqEpckDaGtBL1sBAoKKA9ifoBh9x82w+n8r6FIrT9QDAnhSMM/pDOgg==" saltValue="nuB+SCjda6oMzjCDycaV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3" zoomScaleNormal="73"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567</v>
      </c>
    </row>
    <row r="120" spans="125:125" ht="13.5" hidden="1" customHeight="1" x14ac:dyDescent="0.2"/>
    <row r="121" spans="125:125" ht="13.5" hidden="1" customHeight="1" x14ac:dyDescent="0.2">
      <c r="DU121" s="292"/>
    </row>
  </sheetData>
  <sheetProtection algorithmName="SHA-512" hashValue="mVMzTflcyfJKJB5KYpvTtY5QpkAlp92zU0ng5JN3CFlD3SagsiIvwZUEvyZ69D68HE4g0KThJ9G6enJyh29c+Q==" saltValue="sZzvNyeJA19zduMwpgqQ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568</v>
      </c>
    </row>
  </sheetData>
  <sheetProtection algorithmName="SHA-512" hashValue="4PaCGiBQjDtWvZg1dtquZ9Zd7QnMeLH4IgmovZOTn/4PQgdcZUyQDwLjGXtCt2VddgEijOhAc1LJRI9OohdgVg==" saltValue="PD02SFwf9JQg2hXMfFG/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00" t="s">
        <v>3</v>
      </c>
      <c r="D47" s="1200"/>
      <c r="E47" s="1201"/>
      <c r="F47" s="11">
        <v>59.14</v>
      </c>
      <c r="G47" s="12">
        <v>70.62</v>
      </c>
      <c r="H47" s="12">
        <v>74.790000000000006</v>
      </c>
      <c r="I47" s="12">
        <v>79.78</v>
      </c>
      <c r="J47" s="13">
        <v>81.650000000000006</v>
      </c>
    </row>
    <row r="48" spans="2:10" ht="57.75" customHeight="1" x14ac:dyDescent="0.2">
      <c r="B48" s="14"/>
      <c r="C48" s="1202" t="s">
        <v>4</v>
      </c>
      <c r="D48" s="1202"/>
      <c r="E48" s="1203"/>
      <c r="F48" s="15">
        <v>7.32</v>
      </c>
      <c r="G48" s="16">
        <v>8.09</v>
      </c>
      <c r="H48" s="16">
        <v>5.69</v>
      </c>
      <c r="I48" s="16">
        <v>5.07</v>
      </c>
      <c r="J48" s="17">
        <v>5.88</v>
      </c>
    </row>
    <row r="49" spans="2:10" ht="57.75" customHeight="1" thickBot="1" x14ac:dyDescent="0.25">
      <c r="B49" s="18"/>
      <c r="C49" s="1204" t="s">
        <v>5</v>
      </c>
      <c r="D49" s="1204"/>
      <c r="E49" s="1205"/>
      <c r="F49" s="19" t="s">
        <v>574</v>
      </c>
      <c r="G49" s="20">
        <v>7</v>
      </c>
      <c r="H49" s="20" t="s">
        <v>575</v>
      </c>
      <c r="I49" s="20">
        <v>1.97</v>
      </c>
      <c r="J49" s="21">
        <v>4.17</v>
      </c>
    </row>
    <row r="50" spans="2:10" ht="13.5" customHeight="1" x14ac:dyDescent="0.2"/>
  </sheetData>
  <sheetProtection algorithmName="SHA-512" hashValue="3V5DgcpybbFw7PD0kgWb34uSbfTZUf42/jdmMEHtODz1OMxYjlEbY1bVlW2tOEzkGFeduw7oTv3iZ8ShmVIdfA==" saltValue="yTrL/bKbWs1euCTEXjp6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2022-02-02T04:09:05Z</dcterms:created>
  <dcterms:modified xsi:type="dcterms:W3CDTF">2022-03-17T02:23:24Z</dcterms:modified>
  <cp:category/>
</cp:coreProperties>
</file>