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10.1.1.18\総務課\【財】 草 津 Ｆｉｎａｎｃｅ\【財】 山口貴行（神様）\【２】決算に関すること\【Ⅴ】財政状況資料集\R05決算数値\"/>
    </mc:Choice>
  </mc:AlternateContent>
  <xr:revisionPtr revIDLastSave="0" documentId="13_ncr:1_{2DA2A418-25A8-4586-BA2D-CC308315FF87}" xr6:coauthVersionLast="47" xr6:coauthVersionMax="47" xr10:uidLastSave="{00000000-0000-0000-0000-000000000000}"/>
  <bookViews>
    <workbookView xWindow="-120" yWindow="-1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BW35" i="10"/>
  <c r="BW36" i="10" s="1"/>
  <c r="BW37" i="10" s="1"/>
  <c r="BW38" i="10" s="1"/>
  <c r="BW39" i="10" s="1"/>
  <c r="BW40" i="10" s="1"/>
  <c r="BW41" i="10" s="1"/>
  <c r="BW42" i="10" s="1"/>
  <c r="BE35" i="10"/>
  <c r="C35" i="10"/>
  <c r="CO34" i="10"/>
  <c r="CO35" i="10" s="1"/>
  <c r="BW34" i="10"/>
  <c r="BE34" i="10"/>
  <c r="U34" i="10"/>
  <c r="U35" i="10" s="1"/>
  <c r="U36" i="10" s="1"/>
  <c r="C34" i="10"/>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<sst xmlns="http://schemas.openxmlformats.org/spreadsheetml/2006/main" count="1101" uniqueCount="563">
  <si>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</si>
  <si>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</si>
  <si>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</si>
  <si>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</si>
  <si>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</si>
  <si>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</si>
  <si>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</si>
  <si>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</si>
  <si>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</si>
  <si>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</si>
  <si>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</si>
  <si>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</si>
  <si>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</si>
  <si>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</si>
  <si>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</si>
  <si>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</si>
  <si>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</si>
  <si>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</si>
  <si>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</si>
  <si>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</si>
  <si>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</si>
  <si>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</si>
  <si>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</si>
  <si>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</si>
  <si>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</si>
  <si>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</si>
  <si>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</si>
  <si>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</si>
  <si>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</si>
  <si>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</si>
  <si>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</si>
  <si>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</si>
  <si>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</si>
  <si>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</si>
  <si>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</si>
  <si>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</si>
  <si>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</si>
  <si>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</si>
  <si>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</si>
  <si>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</si>
  <si>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</si>
  <si>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</si>
  <si>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</si>
  <si>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</si>
  <si>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</si>
  <si>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</si>
  <si>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</si>
  <si>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</si>
  <si>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</si>
  <si>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</si>
  <si>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</si>
  <si>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</si>
  <si>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</si>
  <si>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</si>
  <si>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</si>
  <si>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</si>
  <si>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</si>
  <si>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</si>
  <si>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</si>
  <si>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</si>
  <si>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</si>
  <si>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</si>
  <si>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</si>
  <si>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</si>
  <si>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</si>
  <si>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</si>
  <si>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</si>
  <si>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</si>
  <si>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</si>
  <si>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</si>
  <si>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</si>
  <si>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</si>
  <si>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</si>
  <si>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</si>
  <si>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</si>
  <si>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</si>
  <si>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</si>
  <si>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</si>
  <si>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</si>
  <si>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</si>
  <si>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</si>
  <si>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</si>
  <si>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</si>
  <si>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</si>
  <si>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</si>
  <si>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</si>
  <si>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</si>
  <si>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</si>
  <si>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</si>
  <si>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</si>
  <si>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</si>
  <si>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</si>
  <si>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</si>
  <si>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</si>
  <si>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草津町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</si>
  <si>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</si>
  <si>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</si>
  <si>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</si>
  <si>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</si>
  <si>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</si>
  <si>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</si>
  <si>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</si>
  <si>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</si>
  <si>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</si>
  <si>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</si>
  <si>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</si>
  <si>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</si>
  <si>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</si>
  <si>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</si>
  <si>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</si>
  <si>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</si>
  <si>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</si>
  <si>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</si>
  <si>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</si>
  <si>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</si>
  <si>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</si>
  <si>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</si>
  <si>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</si>
  <si>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</si>
  <si>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</si>
  <si>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</si>
  <si>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</si>
  <si>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</si>
  <si>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</si>
  <si>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</si>
  <si>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</si>
  <si>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</si>
  <si>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</si>
  <si>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</si>
  <si>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</si>
  <si>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</si>
  <si>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</si>
  <si>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</si>
  <si>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</si>
  <si>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</si>
  <si>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</si>
  <si>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</si>
  <si>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</si>
  <si>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</si>
  <si>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</si>
  <si>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</si>
  <si>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</si>
  <si>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</si>
  <si>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</si>
  <si>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-3.0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</si>
  <si>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</si>
  <si>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</si>
  <si>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</si>
  <si>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</si>
  <si>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</si>
  <si>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</si>
  <si>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</si>
  <si>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</si>
  <si>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</si>
  <si>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</si>
  <si>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</si>
  <si>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</si>
  <si>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</si>
  <si>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</si>
  <si>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</si>
  <si>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</si>
  <si>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</si>
  <si>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</si>
  <si>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</si>
  <si>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</si>
  <si>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</si>
  <si>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</si>
  <si>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</si>
  <si>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</si>
  <si>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</si>
  <si>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</si>
  <si>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</si>
  <si>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</si>
  <si>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</si>
  <si>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</si>
  <si>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</si>
  <si>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</si>
  <si>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</si>
  <si>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</si>
  <si>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</si>
  <si>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</si>
  <si>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</si>
  <si>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</si>
  <si>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</si>
  <si>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</si>
  <si>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</si>
  <si>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</si>
  <si>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</si>
  <si>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</si>
  <si>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</si>
  <si>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</si>
  <si>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</si>
  <si>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</si>
  <si>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</si>
  <si>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</si>
  <si>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</si>
  <si>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</si>
  <si>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</si>
  <si>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</si>
  <si>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</si>
  <si>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</si>
  <si>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</si>
  <si>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</si>
  <si>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群馬県草津町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</si>
  <si>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</si>
  <si>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</si>
  <si>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</si>
  <si>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</si>
  <si>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</si>
  <si>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</si>
  <si>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</si>
  <si>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</si>
  <si>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</si>
  <si>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</si>
  <si>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</si>
  <si>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</si>
  <si>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</si>
  <si>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</si>
  <si>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</si>
  <si>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</si>
  <si>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</si>
  <si>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</si>
  <si>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</si>
  <si>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</si>
  <si>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</si>
  <si>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</si>
  <si>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</si>
  <si>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</si>
  <si>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</si>
  <si>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</si>
  <si>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</si>
  <si>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</si>
  <si>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</si>
  <si>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</si>
  <si>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</si>
  <si>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</si>
  <si>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</si>
  <si>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</si>
  <si>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</si>
  <si>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</si>
  <si>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</si>
  <si>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</si>
  <si>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</si>
  <si>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</si>
  <si>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</si>
  <si>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</si>
  <si>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</si>
  <si>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</si>
  <si>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</si>
  <si>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</si>
  <si>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</si>
  <si>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</si>
  <si>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</si>
  <si>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</si>
  <si>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</si>
  <si>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</si>
  <si>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</si>
  <si>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</si>
  <si>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</si>
  <si>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</si>
  <si>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</si>
  <si>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</si>
  <si>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</si>
  <si>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</si>
  <si>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</si>
  <si>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</si>
  <si>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</si>
  <si>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</si>
  <si>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</si>
  <si>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</si>
  <si>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</si>
  <si>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</si>
  <si>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</si>
  <si>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</si>
  <si>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</si>
  <si>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</si>
  <si>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</si>
  <si>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</si>
  <si>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</si>
  <si>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</si>
  <si>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</si>
  <si>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</si>
  <si>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</si>
  <si>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</si>
  <si>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</si>
  <si>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</si>
  <si>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</si>
  <si>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</si>
  <si>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</si>
  <si>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</si>
  <si>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</si>
  <si>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</si>
  <si>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</si>
  <si>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</si>
  <si>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</si>
  <si>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</si>
  <si>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</si>
  <si>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</si>
  <si>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</si>
  <si>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</si>
  <si>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</si>
  <si>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</si>
  <si>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</si>
  <si>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</si>
  <si>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</si>
  <si>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</si>
  <si>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</si>
  <si>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</si>
  <si>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</si>
  <si>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</si>
  <si>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</si>
  <si>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</si>
  <si>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</si>
  <si>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</si>
  <si>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</si>
  <si>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</si>
  <si>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</si>
  <si>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</si>
  <si>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</si>
  <si>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観光施設</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</si>
  <si>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</si>
  <si>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</si>
  <si>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</si>
  <si>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</si>
  <si>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</si>
  <si>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</si>
  <si>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</si>
  <si>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</si>
  <si>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</si>
  <si>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</si>
  <si>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</si>
  <si>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</si>
  <si>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</si>
  <si>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</si>
  <si>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</si>
  <si>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</si>
  <si>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</si>
  <si>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</si>
  <si>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</si>
  <si>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</si>
  <si>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</si>
  <si>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</si>
  <si>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</si>
  <si>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</si>
  <si>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</si>
  <si>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</si>
  <si>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</si>
  <si>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</si>
  <si>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</si>
  <si>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</si>
  <si>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</si>
  <si>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</si>
  <si>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</si>
  <si>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</si>
  <si>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群馬県草津町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</si>
  <si>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</si>
  <si>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</si>
  <si>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</si>
  <si>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</si>
  <si>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</si>
  <si>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</si>
  <si>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</si>
  <si>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</si>
  <si>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</si>
  <si>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</si>
  <si>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</si>
  <si>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</si>
  <si>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</si>
  <si>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</si>
  <si>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</si>
  <si>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</si>
  <si>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</si>
  <si>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</si>
  <si>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</si>
  <si>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</si>
  <si>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</si>
  <si>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</si>
  <si>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</si>
  <si>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</si>
  <si>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</si>
  <si>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</si>
  <si>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</si>
  <si>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</si>
  <si>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</si>
  <si>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</si>
  <si>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</si>
  <si>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</si>
  <si>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</si>
  <si>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</si>
  <si>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</si>
  <si>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</si>
  <si>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</si>
  <si>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</si>
  <si>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温泉温水供給事業会計</t>
    <phoneticPr fontId="5"/>
  </si>
  <si>
    <t>千客万来事業会計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</si>
  <si>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</si>
  <si>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</si>
  <si>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</si>
  <si>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</si>
  <si>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</si>
  <si>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</si>
  <si>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</si>
  <si>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</si>
  <si>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</si>
  <si>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</si>
  <si>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</si>
  <si>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</si>
  <si>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</si>
  <si>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</si>
  <si>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</si>
  <si>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</si>
  <si>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</si>
  <si>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</si>
  <si>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</si>
  <si>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</si>
  <si>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</si>
  <si>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</si>
  <si>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</si>
  <si>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</si>
  <si>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</si>
  <si>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</si>
  <si>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</si>
  <si>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</si>
  <si>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</si>
  <si>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</si>
  <si>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</si>
  <si>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</si>
  <si>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</si>
  <si>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</si>
  <si>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</si>
  <si>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</si>
  <si>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</si>
  <si>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</si>
  <si>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</si>
  <si>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</si>
  <si>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</si>
  <si>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</si>
  <si>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</si>
  <si>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</si>
  <si>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</si>
  <si>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</si>
  <si>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</si>
  <si>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</si>
  <si>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</si>
  <si>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</si>
  <si>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</si>
  <si>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</si>
  <si>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</si>
  <si>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</si>
  <si>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</si>
  <si>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</si>
  <si>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</si>
  <si>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</si>
  <si>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</si>
  <si>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</si>
  <si>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</si>
  <si>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</si>
  <si>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</si>
  <si>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</si>
  <si>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</si>
  <si>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</si>
  <si>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</si>
  <si>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</si>
  <si>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</si>
  <si>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</si>
  <si>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</si>
  <si>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</si>
  <si>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</si>
  <si>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</si>
  <si>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</si>
  <si>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</si>
  <si>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</si>
  <si>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</si>
  <si>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</si>
  <si>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</si>
  <si>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</si>
  <si>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</si>
  <si>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</si>
  <si>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</si>
  <si>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</si>
  <si>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</si>
  <si>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</si>
  <si>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</si>
  <si>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</si>
  <si>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</si>
  <si>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</si>
  <si>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</si>
  <si>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</si>
  <si>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</si>
  <si>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</si>
  <si>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</si>
  <si>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</si>
  <si>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</si>
  <si>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</si>
  <si>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</si>
  <si>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</si>
  <si>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</si>
  <si>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</si>
  <si>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</si>
  <si>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</si>
  <si>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</si>
  <si>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</si>
  <si>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</si>
  <si>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</si>
  <si>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</si>
  <si>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</si>
  <si>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</si>
  <si>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</si>
  <si>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</si>
  <si>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</si>
  <si>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</si>
  <si>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</si>
  <si>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</si>
  <si>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</si>
  <si>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</si>
  <si>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</si>
  <si>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</si>
  <si>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</si>
  <si>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</si>
  <si>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</si>
  <si>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</si>
  <si>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</si>
  <si>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</si>
  <si>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</si>
  <si>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</si>
  <si>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</si>
  <si>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</si>
  <si>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</si>
  <si>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</si>
  <si>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</si>
  <si>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</si>
  <si>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温泉温水供給事業会計</t>
  </si>
  <si>
    <t>千客万来事業会計</t>
  </si>
  <si>
    <t>水道事業会計</t>
  </si>
  <si>
    <t>公共下水道事業特別会計</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</si>
  <si>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</si>
  <si>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</si>
  <si>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</si>
  <si>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</si>
  <si>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</si>
  <si>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</si>
  <si>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</si>
  <si>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</si>
  <si>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</si>
  <si>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</si>
  <si>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</si>
  <si>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吾妻広域町村圏振興整備組合（一般会計）</t>
  </si>
  <si>
    <t>吾妻広域町村圏振興整備組合（病院事業）</t>
  </si>
  <si>
    <t>西吾妻衛生施設組合</t>
  </si>
  <si>
    <t>群馬県後期高齢者医療広域連合（一般会計）</t>
  </si>
  <si>
    <t>群馬県後期高齢者医療広域連合（事業会計）</t>
  </si>
  <si>
    <t>群馬県市町村総合事務組合</t>
  </si>
  <si>
    <t>群馬県市町村会館管理組合</t>
  </si>
  <si>
    <t>西吾妻福祉病院組合</t>
  </si>
  <si>
    <t>吾妻環境施設組合</t>
  </si>
  <si>
    <t>　　　　－</t>
  </si>
  <si>
    <t>草津観光公社</t>
  </si>
  <si>
    <t>ザスパ</t>
  </si>
  <si>
    <t>草津よいとこ元気基金</t>
    <rPh sb="0" eb="2">
      <t>クサツ</t>
    </rPh>
    <rPh sb="6" eb="8">
      <t>ゲンキ</t>
    </rPh>
    <rPh sb="8" eb="10">
      <t>キキン</t>
    </rPh>
    <phoneticPr fontId="5"/>
  </si>
  <si>
    <t>公共施設整備基金</t>
    <rPh sb="0" eb="4">
      <t>コウキョウシセツ</t>
    </rPh>
    <rPh sb="4" eb="6">
      <t>セイビ</t>
    </rPh>
    <rPh sb="6" eb="8">
      <t>キキン</t>
    </rPh>
    <phoneticPr fontId="2"/>
  </si>
  <si>
    <t>社会福祉基金</t>
    <rPh sb="0" eb="4">
      <t>シャカイフクシ</t>
    </rPh>
    <rPh sb="4" eb="6">
      <t>キキン</t>
    </rPh>
    <phoneticPr fontId="2"/>
  </si>
  <si>
    <t>中学校施設整備基金</t>
    <rPh sb="0" eb="3">
      <t>チュウガッコウ</t>
    </rPh>
    <rPh sb="3" eb="5">
      <t>シセツ</t>
    </rPh>
    <rPh sb="5" eb="7">
      <t>セイビ</t>
    </rPh>
    <rPh sb="7" eb="9">
      <t>キキン</t>
    </rPh>
    <phoneticPr fontId="2"/>
  </si>
  <si>
    <t>スポーツ振興基金</t>
    <rPh sb="4" eb="6">
      <t>シンコウ</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</si>
</sst>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1586-441D-82F1-2A7A712172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101290</c:v>
                </c:pt>
                <c:pt idx="1">
                  <c:v>118728</c:v>
                </c:pt>
                <c:pt idx="2">
                  <c:v>72696</c:v>
                </c:pt>
                <c:pt idx="3">
                  <c:v>90927</c:v>
                </c:pt>
                <c:pt idx="4">
                  <c:v>157092</c:v>
                </c:pt>
              </c:numCache>
            </c:numRef>
          </c:val>
          <c:smooth val="0"/>
          <c:extLst>
            <c:ext xmlns:c16="http://schemas.microsoft.com/office/drawing/2014/chart" uri="{C3380CC4-5D6E-409C-BE32-E72D297353CC}">
              <c16:uniqueId val="{00000001-1586-441D-82F1-2A7A712172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5.07</c:v>
                </c:pt>
                <c:pt idx="1">
                  <c:v>5.88</c:v>
                </c:pt>
                <c:pt idx="2">
                  <c:v>3.93</c:v>
                </c:pt>
                <c:pt idx="3">
                  <c:v>3.59</c:v>
                </c:pt>
                <c:pt idx="4">
                  <c:v>6.63</c:v>
                </c:pt>
              </c:numCache>
            </c:numRef>
          </c:val>
          <c:extLst>
            <c:ext xmlns:c16="http://schemas.microsoft.com/office/drawing/2014/chart" uri="{C3380CC4-5D6E-409C-BE32-E72D297353CC}">
              <c16:uniqueId val="{00000000-B0F9-490F-A522-CE886A18D2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79.78</c:v>
                </c:pt>
                <c:pt idx="1">
                  <c:v>81.650000000000006</c:v>
                </c:pt>
                <c:pt idx="2">
                  <c:v>86.15</c:v>
                </c:pt>
                <c:pt idx="3">
                  <c:v>93.4</c:v>
                </c:pt>
                <c:pt idx="4">
                  <c:v>91.86</c:v>
                </c:pt>
              </c:numCache>
            </c:numRef>
          </c:val>
          <c:extLst>
            <c:ext xmlns:c16="http://schemas.microsoft.com/office/drawing/2014/chart" uri="{C3380CC4-5D6E-409C-BE32-E72D297353CC}">
              <c16:uniqueId val="{00000001-B0F9-490F-A522-CE886A18D2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1.97</c:v>
                </c:pt>
                <c:pt idx="1">
                  <c:v>4.17</c:v>
                </c:pt>
                <c:pt idx="2">
                  <c:v>7.53</c:v>
                </c:pt>
                <c:pt idx="3">
                  <c:v>1.51</c:v>
                </c:pt>
                <c:pt idx="4">
                  <c:v>0.15</c:v>
                </c:pt>
              </c:numCache>
            </c:numRef>
          </c:val>
          <c:smooth val="0"/>
          <c:extLst>
            <c:ext xmlns:c16="http://schemas.microsoft.com/office/drawing/2014/chart" uri="{C3380CC4-5D6E-409C-BE32-E72D297353CC}">
              <c16:uniqueId val="{00000002-B0F9-490F-A522-CE886A18D2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0.03</c:v>
                </c:pt>
                <c:pt idx="4">
                  <c:v>#N/A</c:v>
                </c:pt>
                <c:pt idx="5">
                  <c:v>0.04</c:v>
                </c:pt>
                <c:pt idx="6">
                  <c:v>#N/A</c:v>
                </c:pt>
                <c:pt idx="7">
                  <c:v>0.02</c:v>
                </c:pt>
                <c:pt idx="8">
                  <c:v>0</c:v>
                </c:pt>
                <c:pt idx="9">
                  <c:v>0</c:v>
                </c:pt>
              </c:numCache>
            </c:numRef>
          </c:val>
          <c:extLst>
            <c:ext xmlns:c16="http://schemas.microsoft.com/office/drawing/2014/chart" uri="{C3380CC4-5D6E-409C-BE32-E72D297353CC}">
              <c16:uniqueId val="{00000000-F983-4F27-AD85-0999283F67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83-4F27-AD85-0999283F674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0.24</c:v>
                </c:pt>
                <c:pt idx="2">
                  <c:v>#N/A</c:v>
                </c:pt>
                <c:pt idx="3">
                  <c:v>0.25</c:v>
                </c:pt>
                <c:pt idx="4">
                  <c:v>#N/A</c:v>
                </c:pt>
                <c:pt idx="5">
                  <c:v>0.24</c:v>
                </c:pt>
                <c:pt idx="6">
                  <c:v>#N/A</c:v>
                </c:pt>
                <c:pt idx="7">
                  <c:v>0.32</c:v>
                </c:pt>
                <c:pt idx="8">
                  <c:v>#N/A</c:v>
                </c:pt>
                <c:pt idx="9">
                  <c:v>0.16</c:v>
                </c:pt>
              </c:numCache>
            </c:numRef>
          </c:val>
          <c:extLst>
            <c:ext xmlns:c16="http://schemas.microsoft.com/office/drawing/2014/chart" uri="{C3380CC4-5D6E-409C-BE32-E72D297353CC}">
              <c16:uniqueId val="{00000002-F983-4F27-AD85-0999283F6743}"/>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0.62</c:v>
                </c:pt>
                <c:pt idx="2">
                  <c:v>#N/A</c:v>
                </c:pt>
                <c:pt idx="3">
                  <c:v>0.26</c:v>
                </c:pt>
                <c:pt idx="4">
                  <c:v>#N/A</c:v>
                </c:pt>
                <c:pt idx="5">
                  <c:v>0.48</c:v>
                </c:pt>
                <c:pt idx="6">
                  <c:v>#N/A</c:v>
                </c:pt>
                <c:pt idx="7">
                  <c:v>0.64</c:v>
                </c:pt>
                <c:pt idx="8">
                  <c:v>#N/A</c:v>
                </c:pt>
                <c:pt idx="9">
                  <c:v>1.71</c:v>
                </c:pt>
              </c:numCache>
            </c:numRef>
          </c:val>
          <c:extLst>
            <c:ext xmlns:c16="http://schemas.microsoft.com/office/drawing/2014/chart" uri="{C3380CC4-5D6E-409C-BE32-E72D297353CC}">
              <c16:uniqueId val="{00000003-F983-4F27-AD85-0999283F6743}"/>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1.2</c:v>
                </c:pt>
                <c:pt idx="2">
                  <c:v>#N/A</c:v>
                </c:pt>
                <c:pt idx="3">
                  <c:v>1.05</c:v>
                </c:pt>
                <c:pt idx="4">
                  <c:v>#N/A</c:v>
                </c:pt>
                <c:pt idx="5">
                  <c:v>0.66</c:v>
                </c:pt>
                <c:pt idx="6">
                  <c:v>#N/A</c:v>
                </c:pt>
                <c:pt idx="7">
                  <c:v>0.77</c:v>
                </c:pt>
                <c:pt idx="8">
                  <c:v>#N/A</c:v>
                </c:pt>
                <c:pt idx="9">
                  <c:v>1.99</c:v>
                </c:pt>
              </c:numCache>
            </c:numRef>
          </c:val>
          <c:extLst>
            <c:ext xmlns:c16="http://schemas.microsoft.com/office/drawing/2014/chart" uri="{C3380CC4-5D6E-409C-BE32-E72D297353CC}">
              <c16:uniqueId val="{00000004-F983-4F27-AD85-0999283F6743}"/>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5.12</c:v>
                </c:pt>
                <c:pt idx="2">
                  <c:v>#N/A</c:v>
                </c:pt>
                <c:pt idx="3">
                  <c:v>5.92</c:v>
                </c:pt>
                <c:pt idx="4">
                  <c:v>#N/A</c:v>
                </c:pt>
                <c:pt idx="5">
                  <c:v>3.97</c:v>
                </c:pt>
                <c:pt idx="6">
                  <c:v>#N/A</c:v>
                </c:pt>
                <c:pt idx="7">
                  <c:v>3.63</c:v>
                </c:pt>
                <c:pt idx="8">
                  <c:v>#N/A</c:v>
                </c:pt>
                <c:pt idx="9">
                  <c:v>6.67</c:v>
                </c:pt>
              </c:numCache>
            </c:numRef>
          </c:val>
          <c:extLst>
            <c:ext xmlns:c16="http://schemas.microsoft.com/office/drawing/2014/chart" uri="{C3380CC4-5D6E-409C-BE32-E72D297353CC}">
              <c16:uniqueId val="{00000005-F983-4F27-AD85-0999283F6743}"/>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3.23</c:v>
                </c:pt>
                <c:pt idx="2">
                  <c:v>#N/A</c:v>
                </c:pt>
                <c:pt idx="3">
                  <c:v>3.8</c:v>
                </c:pt>
                <c:pt idx="4">
                  <c:v>#N/A</c:v>
                </c:pt>
                <c:pt idx="5">
                  <c:v>6.11</c:v>
                </c:pt>
                <c:pt idx="6">
                  <c:v>#N/A</c:v>
                </c:pt>
                <c:pt idx="7">
                  <c:v>6.11</c:v>
                </c:pt>
                <c:pt idx="8">
                  <c:v>#N/A</c:v>
                </c:pt>
                <c:pt idx="9">
                  <c:v>10.28</c:v>
                </c:pt>
              </c:numCache>
            </c:numRef>
          </c:val>
          <c:extLst>
            <c:ext xmlns:c16="http://schemas.microsoft.com/office/drawing/2014/chart" uri="{C3380CC4-5D6E-409C-BE32-E72D297353CC}">
              <c16:uniqueId val="{00000006-F983-4F27-AD85-0999283F674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35.56</c:v>
                </c:pt>
                <c:pt idx="2">
                  <c:v>#N/A</c:v>
                </c:pt>
                <c:pt idx="3">
                  <c:v>31.07</c:v>
                </c:pt>
                <c:pt idx="4">
                  <c:v>#N/A</c:v>
                </c:pt>
                <c:pt idx="5">
                  <c:v>28.06</c:v>
                </c:pt>
                <c:pt idx="6">
                  <c:v>#N/A</c:v>
                </c:pt>
                <c:pt idx="7">
                  <c:v>30.43</c:v>
                </c:pt>
                <c:pt idx="8">
                  <c:v>#N/A</c:v>
                </c:pt>
                <c:pt idx="9">
                  <c:v>30.68</c:v>
                </c:pt>
              </c:numCache>
            </c:numRef>
          </c:val>
          <c:extLst>
            <c:ext xmlns:c16="http://schemas.microsoft.com/office/drawing/2014/chart" uri="{C3380CC4-5D6E-409C-BE32-E72D297353CC}">
              <c16:uniqueId val="{00000007-F983-4F27-AD85-0999283F6743}"/>
            </c:ext>
          </c:extLst>
        </c:ser>
        <c:ser>
          <c:idx val="8"/>
          <c:order val="8"/>
          <c:tx>
            <c:strRef>
              <c:f>データシート!$A$35</c:f>
              <c:strCache>
                <c:ptCount val="1"/>
                <c:pt idx="0">
                  <c:v>千客万来事業会計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39.25</c:v>
                </c:pt>
                <c:pt idx="2">
                  <c:v>#N/A</c:v>
                </c:pt>
                <c:pt idx="3">
                  <c:v>33.1</c:v>
                </c:pt>
                <c:pt idx="4">
                  <c:v>#N/A</c:v>
                </c:pt>
                <c:pt idx="5">
                  <c:v>35</c:v>
                </c:pt>
                <c:pt idx="6">
                  <c:v>#N/A</c:v>
                </c:pt>
                <c:pt idx="7">
                  <c:v>37.01</c:v>
                </c:pt>
                <c:pt idx="8">
                  <c:v>#N/A</c:v>
                </c:pt>
                <c:pt idx="9">
                  <c:v>34.33</c:v>
                </c:pt>
              </c:numCache>
            </c:numRef>
          </c:val>
          <c:extLst>
            <c:ext xmlns:c16="http://schemas.microsoft.com/office/drawing/2014/chart" uri="{C3380CC4-5D6E-409C-BE32-E72D297353CC}">
              <c16:uniqueId val="{00000008-F983-4F27-AD85-0999283F6743}"/>
            </c:ext>
          </c:extLst>
        </c:ser>
        <c:ser>
          <c:idx val="9"/>
          <c:order val="9"/>
          <c:tx>
            <c:strRef>
              <c:f>データシート!$A$36</c:f>
              <c:strCache>
                <c:ptCount val="1"/>
                <c:pt idx="0">
                  <c:v>温泉温水供給事業会計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71.02</c:v>
                </c:pt>
                <c:pt idx="2">
                  <c:v>#N/A</c:v>
                </c:pt>
                <c:pt idx="3">
                  <c:v>72.14</c:v>
                </c:pt>
                <c:pt idx="4">
                  <c:v>#N/A</c:v>
                </c:pt>
                <c:pt idx="5">
                  <c:v>69.55</c:v>
                </c:pt>
                <c:pt idx="6">
                  <c:v>#N/A</c:v>
                </c:pt>
                <c:pt idx="7">
                  <c:v>65.69</c:v>
                </c:pt>
                <c:pt idx="8">
                  <c:v>#N/A</c:v>
                </c:pt>
                <c:pt idx="9">
                  <c:v>48.22</c:v>
                </c:pt>
              </c:numCache>
            </c:numRef>
          </c:val>
          <c:extLst>
            <c:ext xmlns:c16="http://schemas.microsoft.com/office/drawing/2014/chart" uri="{C3380CC4-5D6E-409C-BE32-E72D297353CC}">
              <c16:uniqueId val="{00000009-F983-4F27-AD85-0999283F674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286</c:v>
                </c:pt>
                <c:pt idx="5">
                  <c:v>287</c:v>
                </c:pt>
                <c:pt idx="8">
                  <c:v>410</c:v>
                </c:pt>
                <c:pt idx="11">
                  <c:v>291</c:v>
                </c:pt>
                <c:pt idx="14">
                  <c:v>287</c:v>
                </c:pt>
              </c:numCache>
            </c:numRef>
          </c:val>
          <c:extLst>
            <c:ext xmlns:c16="http://schemas.microsoft.com/office/drawing/2014/chart" uri="{C3380CC4-5D6E-409C-BE32-E72D297353CC}">
              <c16:uniqueId val="{00000000-CF95-46F8-BF4A-71A0246B8F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95-46F8-BF4A-71A0246B8F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CF95-46F8-BF4A-71A0246B8F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49</c:v>
                </c:pt>
                <c:pt idx="3">
                  <c:v>51</c:v>
                </c:pt>
                <c:pt idx="6">
                  <c:v>53</c:v>
                </c:pt>
                <c:pt idx="9">
                  <c:v>51</c:v>
                </c:pt>
                <c:pt idx="12">
                  <c:v>59</c:v>
                </c:pt>
              </c:numCache>
            </c:numRef>
          </c:val>
          <c:extLst>
            <c:ext xmlns:c16="http://schemas.microsoft.com/office/drawing/2014/chart" uri="{C3380CC4-5D6E-409C-BE32-E72D297353CC}">
              <c16:uniqueId val="{00000003-CF95-46F8-BF4A-71A0246B8F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c:v>
                </c:pt>
                <c:pt idx="3">
                  <c:v>16</c:v>
                </c:pt>
                <c:pt idx="6">
                  <c:v>16</c:v>
                </c:pt>
                <c:pt idx="9">
                  <c:v>25</c:v>
                </c:pt>
                <c:pt idx="12">
                  <c:v>50</c:v>
                </c:pt>
              </c:numCache>
            </c:numRef>
          </c:val>
          <c:extLst>
            <c:ext xmlns:c16="http://schemas.microsoft.com/office/drawing/2014/chart" uri="{C3380CC4-5D6E-409C-BE32-E72D297353CC}">
              <c16:uniqueId val="{00000004-CF95-46F8-BF4A-71A0246B8F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95-46F8-BF4A-71A0246B8F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95-46F8-BF4A-71A0246B8F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314</c:v>
                </c:pt>
                <c:pt idx="3">
                  <c:v>319</c:v>
                </c:pt>
                <c:pt idx="6">
                  <c:v>432</c:v>
                </c:pt>
                <c:pt idx="9">
                  <c:v>307</c:v>
                </c:pt>
                <c:pt idx="12">
                  <c:v>292</c:v>
                </c:pt>
              </c:numCache>
            </c:numRef>
          </c:val>
          <c:extLst>
            <c:ext xmlns:c16="http://schemas.microsoft.com/office/drawing/2014/chart" uri="{C3380CC4-5D6E-409C-BE32-E72D297353CC}">
              <c16:uniqueId val="{00000007-CF95-46F8-BF4A-71A0246B8F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94</c:v>
                </c:pt>
                <c:pt idx="2">
                  <c:v>#N/A</c:v>
                </c:pt>
                <c:pt idx="3">
                  <c:v>#N/A</c:v>
                </c:pt>
                <c:pt idx="4">
                  <c:v>100</c:v>
                </c:pt>
                <c:pt idx="5">
                  <c:v>#N/A</c:v>
                </c:pt>
                <c:pt idx="6">
                  <c:v>#N/A</c:v>
                </c:pt>
                <c:pt idx="7">
                  <c:v>92</c:v>
                </c:pt>
                <c:pt idx="8">
                  <c:v>#N/A</c:v>
                </c:pt>
                <c:pt idx="9">
                  <c:v>#N/A</c:v>
                </c:pt>
                <c:pt idx="10">
                  <c:v>93</c:v>
                </c:pt>
                <c:pt idx="11">
                  <c:v>#N/A</c:v>
                </c:pt>
                <c:pt idx="12">
                  <c:v>#N/A</c:v>
                </c:pt>
                <c:pt idx="13">
                  <c:v>115</c:v>
                </c:pt>
                <c:pt idx="14">
                  <c:v>#N/A</c:v>
                </c:pt>
              </c:numCache>
            </c:numRef>
          </c:val>
          <c:smooth val="0"/>
          <c:extLst>
            <c:ext xmlns:c16="http://schemas.microsoft.com/office/drawing/2014/chart" uri="{C3380CC4-5D6E-409C-BE32-E72D297353CC}">
              <c16:uniqueId val="{00000008-CF95-46F8-BF4A-71A0246B8F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3224</c:v>
                </c:pt>
                <c:pt idx="5">
                  <c:v>3260</c:v>
                </c:pt>
                <c:pt idx="8">
                  <c:v>3403</c:v>
                </c:pt>
                <c:pt idx="11">
                  <c:v>3343</c:v>
                </c:pt>
                <c:pt idx="14">
                  <c:v>3235</c:v>
                </c:pt>
              </c:numCache>
            </c:numRef>
          </c:val>
          <c:extLst>
            <c:ext xmlns:c16="http://schemas.microsoft.com/office/drawing/2014/chart" uri="{C3380CC4-5D6E-409C-BE32-E72D297353CC}">
              <c16:uniqueId val="{00000000-4B5F-4D5C-9797-250BFB8E9B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324</c:v>
                </c:pt>
                <c:pt idx="5">
                  <c:v>518</c:v>
                </c:pt>
                <c:pt idx="8">
                  <c:v>17</c:v>
                </c:pt>
                <c:pt idx="11">
                  <c:v>9</c:v>
                </c:pt>
                <c:pt idx="14">
                  <c:v>6</c:v>
                </c:pt>
              </c:numCache>
            </c:numRef>
          </c:val>
          <c:extLst>
            <c:ext xmlns:c16="http://schemas.microsoft.com/office/drawing/2014/chart" uri="{C3380CC4-5D6E-409C-BE32-E72D297353CC}">
              <c16:uniqueId val="{00000001-4B5F-4D5C-9797-250BFB8E9B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4161</c:v>
                </c:pt>
                <c:pt idx="5">
                  <c:v>4395</c:v>
                </c:pt>
                <c:pt idx="8">
                  <c:v>5154</c:v>
                </c:pt>
                <c:pt idx="11">
                  <c:v>5728</c:v>
                </c:pt>
                <c:pt idx="14">
                  <c:v>5779</c:v>
                </c:pt>
              </c:numCache>
            </c:numRef>
          </c:val>
          <c:extLst>
            <c:ext xmlns:c16="http://schemas.microsoft.com/office/drawing/2014/chart" uri="{C3380CC4-5D6E-409C-BE32-E72D297353CC}">
              <c16:uniqueId val="{00000002-4B5F-4D5C-9797-250BFB8E9B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5F-4D5C-9797-250BFB8E9B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5F-4D5C-9797-250BFB8E9B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5F-4D5C-9797-250BFB8E9B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1772</c:v>
                </c:pt>
                <c:pt idx="3">
                  <c:v>1747</c:v>
                </c:pt>
                <c:pt idx="6">
                  <c:v>1737</c:v>
                </c:pt>
                <c:pt idx="9">
                  <c:v>1742</c:v>
                </c:pt>
                <c:pt idx="12">
                  <c:v>1730</c:v>
                </c:pt>
              </c:numCache>
            </c:numRef>
          </c:val>
          <c:extLst>
            <c:ext xmlns:c16="http://schemas.microsoft.com/office/drawing/2014/chart" uri="{C3380CC4-5D6E-409C-BE32-E72D297353CC}">
              <c16:uniqueId val="{00000006-4B5F-4D5C-9797-250BFB8E9B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423</c:v>
                </c:pt>
                <c:pt idx="3">
                  <c:v>455</c:v>
                </c:pt>
                <c:pt idx="6">
                  <c:v>432</c:v>
                </c:pt>
                <c:pt idx="9">
                  <c:v>394</c:v>
                </c:pt>
                <c:pt idx="12">
                  <c:v>342</c:v>
                </c:pt>
              </c:numCache>
            </c:numRef>
          </c:val>
          <c:extLst>
            <c:ext xmlns:c16="http://schemas.microsoft.com/office/drawing/2014/chart" uri="{C3380CC4-5D6E-409C-BE32-E72D297353CC}">
              <c16:uniqueId val="{00000007-4B5F-4D5C-9797-250BFB8E9B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204</c:v>
                </c:pt>
                <c:pt idx="3">
                  <c:v>239</c:v>
                </c:pt>
                <c:pt idx="6">
                  <c:v>491</c:v>
                </c:pt>
                <c:pt idx="9">
                  <c:v>598</c:v>
                </c:pt>
                <c:pt idx="12">
                  <c:v>664</c:v>
                </c:pt>
              </c:numCache>
            </c:numRef>
          </c:val>
          <c:extLst>
            <c:ext xmlns:c16="http://schemas.microsoft.com/office/drawing/2014/chart" uri="{C3380CC4-5D6E-409C-BE32-E72D297353CC}">
              <c16:uniqueId val="{00000008-4B5F-4D5C-9797-250BFB8E9B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c:v>
                </c:pt>
                <c:pt idx="3">
                  <c:v>3</c:v>
                </c:pt>
                <c:pt idx="6">
                  <c:v>2</c:v>
                </c:pt>
                <c:pt idx="9">
                  <c:v>2</c:v>
                </c:pt>
                <c:pt idx="12">
                  <c:v>1</c:v>
                </c:pt>
              </c:numCache>
            </c:numRef>
          </c:val>
          <c:extLst>
            <c:ext xmlns:c16="http://schemas.microsoft.com/office/drawing/2014/chart" uri="{C3380CC4-5D6E-409C-BE32-E72D297353CC}">
              <c16:uniqueId val="{00000009-4B5F-4D5C-9797-250BFB8E9B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3443</c:v>
                </c:pt>
                <c:pt idx="3">
                  <c:v>3529</c:v>
                </c:pt>
                <c:pt idx="6">
                  <c:v>3362</c:v>
                </c:pt>
                <c:pt idx="9">
                  <c:v>3185</c:v>
                </c:pt>
                <c:pt idx="12">
                  <c:v>3138</c:v>
                </c:pt>
              </c:numCache>
            </c:numRef>
          </c:val>
          <c:extLst>
            <c:ext xmlns:c16="http://schemas.microsoft.com/office/drawing/2014/chart" uri="{C3380CC4-5D6E-409C-BE32-E72D297353CC}">
              <c16:uniqueId val="{0000000A-4B5F-4D5C-9797-250BFB8E9B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B5F-4D5C-9797-250BFB8E9B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2349</c:v>
                </c:pt>
                <c:pt idx="1">
                  <c:v>2462</c:v>
                </c:pt>
                <c:pt idx="2">
                  <c:v>2435</c:v>
                </c:pt>
              </c:numCache>
            </c:numRef>
          </c:val>
          <c:extLst>
            <c:ext xmlns:c16="http://schemas.microsoft.com/office/drawing/2014/chart" uri="{C3380CC4-5D6E-409C-BE32-E72D297353CC}">
              <c16:uniqueId val="{00000000-F10A-42CA-9558-86F339B258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91</c:v>
                </c:pt>
                <c:pt idx="1">
                  <c:v>241</c:v>
                </c:pt>
                <c:pt idx="2">
                  <c:v>257</c:v>
                </c:pt>
              </c:numCache>
            </c:numRef>
          </c:val>
          <c:extLst>
            <c:ext xmlns:c16="http://schemas.microsoft.com/office/drawing/2014/chart" uri="{C3380CC4-5D6E-409C-BE32-E72D297353CC}">
              <c16:uniqueId val="{00000001-F10A-42CA-9558-86F339B258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2501</c:v>
                </c:pt>
                <c:pt idx="1">
                  <c:v>2824</c:v>
                </c:pt>
                <c:pt idx="2">
                  <c:v>2944</c:v>
                </c:pt>
              </c:numCache>
            </c:numRef>
          </c:val>
          <c:extLst>
            <c:ext xmlns:c16="http://schemas.microsoft.com/office/drawing/2014/chart" uri="{C3380CC4-5D6E-409C-BE32-E72D297353CC}">
              <c16:uniqueId val="{00000002-F10A-42CA-9558-86F339B258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群馬県草津町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年度の分子については</a:t>
          </a:r>
          <a:r>
            <a:rPr kumimoji="1" lang="ja-JP" altLang="en-US" sz="1100">
              <a:solidFill>
                <a:schemeClr val="dk1"/>
              </a:solidFill>
              <a:effectLst/>
              <a:latin typeface="+mn-lt"/>
              <a:ea typeface="+mn-ea"/>
              <a:cs typeface="+mn-cs"/>
            </a:rPr>
            <a:t>、地方債償還金が順調に減ってきてはいるものの、千客万来事業会計のゴンドラ建設に伴う繰入金が算入され、また控除特定財源が減となったことから、前年度と比べて増加となった。また、分母については、税収が好調なこともあり増加となったが、分子の増加分を上回ることができず、</a:t>
          </a:r>
          <a:r>
            <a:rPr kumimoji="1" lang="ja-JP" altLang="ja-JP" sz="1100">
              <a:solidFill>
                <a:schemeClr val="dk1"/>
              </a:solidFill>
              <a:effectLst/>
              <a:latin typeface="+mn-lt"/>
              <a:ea typeface="+mn-ea"/>
              <a:cs typeface="+mn-cs"/>
            </a:rPr>
            <a:t>単年度実質公債費比率については約</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ポイントの悪化となっている。しかしながら、</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年度の単年度実質公債費比率が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年度算定よりも約０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差であった</a:t>
          </a:r>
          <a:r>
            <a:rPr kumimoji="1" lang="ja-JP" altLang="ja-JP" sz="1100">
              <a:solidFill>
                <a:schemeClr val="dk1"/>
              </a:solidFill>
              <a:effectLst/>
              <a:latin typeface="+mn-lt"/>
              <a:ea typeface="+mn-ea"/>
              <a:cs typeface="+mn-cs"/>
            </a:rPr>
            <a:t>ため、３ヵ年平均でみると前年度よりも０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となった。今後も引き続き起債の適正管理に努めていく。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満期一括償還の地方債を利用していない。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群馬県草津町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将来負担額については、地方債現在高が減少傾向にあるが、ほぼ横ばいでの推移となっている。また、充当可能財源等をみると</a:t>
          </a:r>
          <a:r>
            <a:rPr kumimoji="1" lang="ja-JP" altLang="ja-JP" sz="1100">
              <a:solidFill>
                <a:schemeClr val="dk1"/>
              </a:solidFill>
              <a:effectLst/>
              <a:latin typeface="+mn-lt"/>
              <a:ea typeface="+mn-ea"/>
              <a:cs typeface="+mn-cs"/>
            </a:rPr>
            <a:t>、財政調整基金や草津よいとこ元気基金による充当可能</a:t>
          </a:r>
          <a:r>
            <a:rPr kumimoji="1" lang="ja-JP" altLang="en-US" sz="1100">
              <a:solidFill>
                <a:schemeClr val="dk1"/>
              </a:solidFill>
              <a:effectLst/>
              <a:latin typeface="+mn-lt"/>
              <a:ea typeface="+mn-ea"/>
              <a:cs typeface="+mn-cs"/>
            </a:rPr>
            <a:t>基金を前年並みに維持しており</a:t>
          </a:r>
          <a:r>
            <a:rPr kumimoji="1" lang="ja-JP" altLang="ja-JP" sz="1100">
              <a:solidFill>
                <a:schemeClr val="dk1"/>
              </a:solidFill>
              <a:effectLst/>
              <a:latin typeface="+mn-lt"/>
              <a:ea typeface="+mn-ea"/>
              <a:cs typeface="+mn-cs"/>
            </a:rPr>
            <a:t>、比率の上昇を抑制することができた</a:t>
          </a:r>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今後は人口減少による税収の落ち込みや大型インフラ設備の更新により基金の大幅な減少が懸念され</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引き続き、事業の見直しによる徹底的な行政コストの削減に取り組むとともに、出来る限り基金を確保していくことで、将来負担比率の軽減を図っていく。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群馬県草津町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・令和</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年度末の基金残高は約５</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億</a:t>
          </a:r>
          <a:r>
            <a:rPr kumimoji="1" lang="ja-JP" altLang="en-US" sz="1400">
              <a:solidFill>
                <a:schemeClr val="dk1"/>
              </a:solidFill>
              <a:effectLst/>
              <a:latin typeface="+mn-lt"/>
              <a:ea typeface="+mn-ea"/>
              <a:cs typeface="+mn-cs"/>
            </a:rPr>
            <a:t>３</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００万円であり、前年度から約</a:t>
          </a:r>
          <a:r>
            <a:rPr kumimoji="1" lang="ja-JP" altLang="en-US" sz="1400">
              <a:solidFill>
                <a:schemeClr val="dk1"/>
              </a:solidFill>
              <a:effectLst/>
              <a:latin typeface="+mn-lt"/>
              <a:ea typeface="+mn-ea"/>
              <a:cs typeface="+mn-cs"/>
            </a:rPr>
            <a:t>１</a:t>
          </a:r>
          <a:r>
            <a:rPr kumimoji="1" lang="ja-JP" altLang="ja-JP" sz="1400">
              <a:solidFill>
                <a:schemeClr val="dk1"/>
              </a:solidFill>
              <a:effectLst/>
              <a:latin typeface="+mn-lt"/>
              <a:ea typeface="+mn-ea"/>
              <a:cs typeface="+mn-cs"/>
            </a:rPr>
            <a:t>億</a:t>
          </a:r>
          <a:r>
            <a:rPr kumimoji="1" lang="ja-JP" altLang="en-US" sz="1400">
              <a:solidFill>
                <a:schemeClr val="dk1"/>
              </a:solidFill>
              <a:effectLst/>
              <a:latin typeface="+mn-lt"/>
              <a:ea typeface="+mn-ea"/>
              <a:cs typeface="+mn-cs"/>
            </a:rPr>
            <a:t>９</a:t>
          </a:r>
          <a:r>
            <a:rPr kumimoji="1" lang="ja-JP" altLang="ja-JP" sz="1400">
              <a:solidFill>
                <a:schemeClr val="dk1"/>
              </a:solidFill>
              <a:effectLst/>
              <a:latin typeface="+mn-lt"/>
              <a:ea typeface="+mn-ea"/>
              <a:cs typeface="+mn-cs"/>
            </a:rPr>
            <a:t>００万円の増となった。</a:t>
          </a:r>
          <a:endParaRPr lang="ja-JP" altLang="ja-JP" sz="1400">
            <a:effectLst/>
          </a:endParaRPr>
        </a:p>
        <a:p>
          <a:r>
            <a:rPr kumimoji="1" lang="ja-JP" altLang="ja-JP" sz="1400">
              <a:solidFill>
                <a:schemeClr val="dk1"/>
              </a:solidFill>
              <a:effectLst/>
              <a:latin typeface="+mn-lt"/>
              <a:ea typeface="+mn-ea"/>
              <a:cs typeface="+mn-cs"/>
            </a:rPr>
            <a:t>・主なものとしては、財政調整基金が約</a:t>
          </a:r>
          <a:r>
            <a:rPr kumimoji="1" lang="ja-JP" altLang="en-US" sz="1400">
              <a:solidFill>
                <a:schemeClr val="dk1"/>
              </a:solidFill>
              <a:effectLst/>
              <a:latin typeface="+mn-lt"/>
              <a:ea typeface="+mn-ea"/>
              <a:cs typeface="+mn-cs"/>
            </a:rPr>
            <a:t>２</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００万円の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、減債基金が</a:t>
          </a:r>
          <a:r>
            <a:rPr kumimoji="1" lang="ja-JP" altLang="en-US" sz="1400">
              <a:solidFill>
                <a:schemeClr val="dk1"/>
              </a:solidFill>
              <a:effectLst/>
              <a:latin typeface="+mn-lt"/>
              <a:ea typeface="+mn-ea"/>
              <a:cs typeface="+mn-cs"/>
            </a:rPr>
            <a:t>約１</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００万円の増、公共施設整備基金が約１億円の増、</a:t>
          </a:r>
          <a:r>
            <a:rPr kumimoji="1" lang="ja-JP" altLang="en-US" sz="1400">
              <a:solidFill>
                <a:schemeClr val="dk1"/>
              </a:solidFill>
              <a:effectLst/>
              <a:latin typeface="+mn-lt"/>
              <a:ea typeface="+mn-ea"/>
              <a:cs typeface="+mn-cs"/>
            </a:rPr>
            <a:t>社会福祉基金が</a:t>
          </a:r>
          <a:r>
            <a:rPr kumimoji="1" lang="ja-JP" altLang="ja-JP" sz="1400">
              <a:solidFill>
                <a:schemeClr val="dk1"/>
              </a:solidFill>
              <a:effectLst/>
              <a:latin typeface="+mn-ea"/>
              <a:ea typeface="+mn-ea"/>
              <a:cs typeface="+mn-cs"/>
            </a:rPr>
            <a:t>約１</a:t>
          </a:r>
          <a:r>
            <a:rPr kumimoji="1" lang="en-US" altLang="ja-JP" sz="1400">
              <a:solidFill>
                <a:schemeClr val="dk1"/>
              </a:solidFill>
              <a:effectLst/>
              <a:latin typeface="+mn-ea"/>
              <a:ea typeface="+mn-ea"/>
              <a:cs typeface="+mn-cs"/>
            </a:rPr>
            <a:t>,</a:t>
          </a:r>
          <a:r>
            <a:rPr kumimoji="1" lang="ja-JP" altLang="en-US" sz="1400">
              <a:solidFill>
                <a:schemeClr val="dk1"/>
              </a:solidFill>
              <a:effectLst/>
              <a:latin typeface="+mn-ea"/>
              <a:ea typeface="+mn-ea"/>
              <a:cs typeface="+mn-cs"/>
            </a:rPr>
            <a:t>６</a:t>
          </a:r>
          <a:r>
            <a:rPr kumimoji="1" lang="ja-JP" altLang="ja-JP" sz="1400">
              <a:solidFill>
                <a:schemeClr val="dk1"/>
              </a:solidFill>
              <a:effectLst/>
              <a:latin typeface="+mn-ea"/>
              <a:ea typeface="+mn-ea"/>
              <a:cs typeface="+mn-cs"/>
            </a:rPr>
            <a:t>００万円</a:t>
          </a:r>
          <a:r>
            <a:rPr kumimoji="1" lang="ja-JP" altLang="ja-JP" sz="1400">
              <a:solidFill>
                <a:schemeClr val="dk1"/>
              </a:solidFill>
              <a:effectLst/>
              <a:latin typeface="+mn-lt"/>
              <a:ea typeface="+mn-ea"/>
              <a:cs typeface="+mn-cs"/>
            </a:rPr>
            <a:t>の</a:t>
          </a:r>
          <a:r>
            <a:rPr kumimoji="1" lang="ja-JP" altLang="en-US" sz="1400">
              <a:solidFill>
                <a:schemeClr val="dk1"/>
              </a:solidFill>
              <a:effectLst/>
              <a:latin typeface="+mn-lt"/>
              <a:ea typeface="+mn-ea"/>
              <a:cs typeface="+mn-cs"/>
            </a:rPr>
            <a:t>減、中学校施設整備基金が約</a:t>
          </a:r>
          <a:r>
            <a:rPr kumimoji="1" lang="ja-JP" altLang="en-US" sz="1400">
              <a:solidFill>
                <a:schemeClr val="dk1"/>
              </a:solidFill>
              <a:effectLst/>
              <a:latin typeface="+mn-ea"/>
              <a:ea typeface="+mn-ea"/>
              <a:cs typeface="+mn-cs"/>
            </a:rPr>
            <a:t>６</a:t>
          </a:r>
          <a:r>
            <a:rPr kumimoji="1" lang="en-US" altLang="ja-JP" sz="1400">
              <a:solidFill>
                <a:schemeClr val="dk1"/>
              </a:solidFill>
              <a:effectLst/>
              <a:latin typeface="+mn-ea"/>
              <a:ea typeface="+mn-ea"/>
              <a:cs typeface="+mn-cs"/>
            </a:rPr>
            <a:t>,</a:t>
          </a:r>
          <a:r>
            <a:rPr kumimoji="1" lang="ja-JP" altLang="en-US" sz="1400">
              <a:solidFill>
                <a:schemeClr val="dk1"/>
              </a:solidFill>
              <a:effectLst/>
              <a:latin typeface="+mn-ea"/>
              <a:ea typeface="+mn-ea"/>
              <a:cs typeface="+mn-cs"/>
            </a:rPr>
            <a:t>３</a:t>
          </a:r>
          <a:r>
            <a:rPr kumimoji="1" lang="ja-JP" altLang="ja-JP" sz="1400">
              <a:solidFill>
                <a:schemeClr val="dk1"/>
              </a:solidFill>
              <a:effectLst/>
              <a:latin typeface="+mn-ea"/>
              <a:ea typeface="+mn-ea"/>
              <a:cs typeface="+mn-cs"/>
            </a:rPr>
            <a:t>００万円の増</a:t>
          </a:r>
          <a:r>
            <a:rPr kumimoji="1" lang="ja-JP" altLang="en-US" sz="1400">
              <a:solidFill>
                <a:schemeClr val="dk1"/>
              </a:solidFill>
              <a:effectLst/>
              <a:latin typeface="+mn-ea"/>
              <a:ea typeface="+mn-ea"/>
              <a:cs typeface="+mn-cs"/>
            </a:rPr>
            <a:t>、</a:t>
          </a:r>
          <a:r>
            <a:rPr kumimoji="1" lang="ja-JP" altLang="ja-JP" sz="1400">
              <a:solidFill>
                <a:schemeClr val="dk1"/>
              </a:solidFill>
              <a:effectLst/>
              <a:latin typeface="+mn-lt"/>
              <a:ea typeface="+mn-ea"/>
              <a:cs typeface="+mn-cs"/>
            </a:rPr>
            <a:t>草津よいとこ元気基金が</a:t>
          </a:r>
          <a:r>
            <a:rPr kumimoji="1" lang="ja-JP" altLang="en-US" sz="1400">
              <a:solidFill>
                <a:schemeClr val="dk1"/>
              </a:solidFill>
              <a:effectLst/>
              <a:latin typeface="+mn-lt"/>
              <a:ea typeface="+mn-ea"/>
              <a:cs typeface="+mn-cs"/>
            </a:rPr>
            <a:t>約２</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８</a:t>
          </a:r>
          <a:r>
            <a:rPr kumimoji="1" lang="ja-JP" altLang="ja-JP" sz="1400">
              <a:solidFill>
                <a:schemeClr val="dk1"/>
              </a:solidFill>
              <a:effectLst/>
              <a:latin typeface="+mn-lt"/>
              <a:ea typeface="+mn-ea"/>
              <a:cs typeface="+mn-cs"/>
            </a:rPr>
            <a:t>００万円の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となっている。</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草津町の主産業は観光であり、税収は景気の動向に影響を受けやすい。また、活火山である草津白根山を抱え、噴火による災害とも常に隣り合わせの状況にある。そのため、財政調整基金については、決算状況を踏まえながら可能な範囲で積立を行っている。また、今後は老朽化した公共施設の更新を控えており、財政調整基金に限らず、将来に向けて基金全体の底上げ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400">
            <a:effectLst/>
          </a:endParaRPr>
        </a:p>
        <a:p>
          <a:r>
            <a:rPr kumimoji="1" lang="ja-JP" altLang="ja-JP" sz="1400">
              <a:solidFill>
                <a:schemeClr val="dk1"/>
              </a:solidFill>
              <a:effectLst/>
              <a:latin typeface="+mn-lt"/>
              <a:ea typeface="+mn-ea"/>
              <a:cs typeface="+mn-cs"/>
            </a:rPr>
            <a:t>・草津よいとこ元気基金：温泉、観光及び産業振興に関する事業など</a:t>
          </a:r>
          <a:endParaRPr lang="ja-JP" altLang="ja-JP" sz="1400">
            <a:effectLst/>
          </a:endParaRPr>
        </a:p>
        <a:p>
          <a:r>
            <a:rPr kumimoji="1" lang="ja-JP" altLang="ja-JP" sz="1400">
              <a:solidFill>
                <a:schemeClr val="dk1"/>
              </a:solidFill>
              <a:effectLst/>
              <a:latin typeface="+mn-lt"/>
              <a:ea typeface="+mn-ea"/>
              <a:cs typeface="+mn-cs"/>
            </a:rPr>
            <a:t>・公共施設整備基金：草津町の公共施設整備のため</a:t>
          </a:r>
          <a:endParaRPr lang="ja-JP" altLang="ja-JP" sz="1400">
            <a:effectLst/>
          </a:endParaRPr>
        </a:p>
        <a:p>
          <a:r>
            <a:rPr kumimoji="1" lang="ja-JP" altLang="ja-JP" sz="1400">
              <a:solidFill>
                <a:schemeClr val="dk1"/>
              </a:solidFill>
              <a:effectLst/>
              <a:latin typeface="+mn-lt"/>
              <a:ea typeface="+mn-ea"/>
              <a:cs typeface="+mn-cs"/>
            </a:rPr>
            <a:t>・社会福祉基金：罹災救助等社会福祉のため</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中</a:t>
          </a:r>
          <a:r>
            <a:rPr kumimoji="1" lang="ja-JP" altLang="ja-JP" sz="1400">
              <a:solidFill>
                <a:schemeClr val="dk1"/>
              </a:solidFill>
              <a:effectLst/>
              <a:latin typeface="+mn-lt"/>
              <a:ea typeface="+mn-ea"/>
              <a:cs typeface="+mn-cs"/>
            </a:rPr>
            <a:t>学校施設整備基金：</a:t>
          </a:r>
          <a:r>
            <a:rPr kumimoji="1" lang="ja-JP" altLang="en-US" sz="1400">
              <a:solidFill>
                <a:schemeClr val="dk1"/>
              </a:solidFill>
              <a:effectLst/>
              <a:latin typeface="+mn-lt"/>
              <a:ea typeface="+mn-ea"/>
              <a:cs typeface="+mn-cs"/>
            </a:rPr>
            <a:t>中</a:t>
          </a:r>
          <a:r>
            <a:rPr kumimoji="1" lang="ja-JP" altLang="ja-JP" sz="1400">
              <a:solidFill>
                <a:schemeClr val="dk1"/>
              </a:solidFill>
              <a:effectLst/>
              <a:latin typeface="+mn-lt"/>
              <a:ea typeface="+mn-ea"/>
              <a:cs typeface="+mn-cs"/>
            </a:rPr>
            <a:t>学校施設整備のため</a:t>
          </a:r>
          <a:endParaRPr lang="ja-JP" altLang="ja-JP" sz="1400">
            <a:effectLst/>
          </a:endParaRPr>
        </a:p>
        <a:p>
          <a:r>
            <a:rPr kumimoji="1" lang="ja-JP" altLang="ja-JP" sz="1400">
              <a:solidFill>
                <a:schemeClr val="dk1"/>
              </a:solidFill>
              <a:effectLst/>
              <a:latin typeface="+mn-lt"/>
              <a:ea typeface="+mn-ea"/>
              <a:cs typeface="+mn-cs"/>
            </a:rPr>
            <a:t>・スポーツ振興基金：スポーツ選手育成等スポーツ振興のため</a:t>
          </a:r>
          <a:endParaRPr lang="ja-JP" altLang="ja-JP" sz="1400">
            <a:effectLst/>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・草津よいとこ元気基金：ふるさと納税寄附金の積立と事業取崩により約</a:t>
          </a:r>
          <a:r>
            <a:rPr kumimoji="1" lang="ja-JP" altLang="en-US" sz="1400">
              <a:solidFill>
                <a:schemeClr val="dk1"/>
              </a:solidFill>
              <a:effectLst/>
              <a:latin typeface="+mn-lt"/>
              <a:ea typeface="+mn-ea"/>
              <a:cs typeface="+mn-cs"/>
            </a:rPr>
            <a:t>２</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８</a:t>
          </a:r>
          <a:r>
            <a:rPr kumimoji="1" lang="ja-JP" altLang="ja-JP" sz="1400">
              <a:solidFill>
                <a:schemeClr val="dk1"/>
              </a:solidFill>
              <a:effectLst/>
              <a:latin typeface="+mn-lt"/>
              <a:ea typeface="+mn-ea"/>
              <a:cs typeface="+mn-cs"/>
            </a:rPr>
            <a:t>００万円の</a:t>
          </a:r>
          <a:r>
            <a:rPr kumimoji="1" lang="ja-JP" altLang="en-US" sz="1400">
              <a:solidFill>
                <a:schemeClr val="dk1"/>
              </a:solidFill>
              <a:effectLst/>
              <a:latin typeface="+mn-lt"/>
              <a:ea typeface="+mn-ea"/>
              <a:cs typeface="+mn-cs"/>
            </a:rPr>
            <a:t>減</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・公共施設整備基金：老朽化する公共施設更新のため約１億円の積立による増</a:t>
          </a:r>
          <a:endParaRPr lang="ja-JP" altLang="ja-JP" sz="1400">
            <a:effectLst/>
          </a:endParaRPr>
        </a:p>
        <a:p>
          <a:r>
            <a:rPr kumimoji="1" lang="ja-JP" altLang="ja-JP" sz="1400">
              <a:solidFill>
                <a:schemeClr val="dk1"/>
              </a:solidFill>
              <a:effectLst/>
              <a:latin typeface="+mn-lt"/>
              <a:ea typeface="+mn-ea"/>
              <a:cs typeface="+mn-cs"/>
            </a:rPr>
            <a:t>・社会福祉基金：</a:t>
          </a:r>
          <a:r>
            <a:rPr kumimoji="1" lang="ja-JP" altLang="en-US" sz="1400">
              <a:solidFill>
                <a:schemeClr val="dk1"/>
              </a:solidFill>
              <a:effectLst/>
              <a:latin typeface="+mn-lt"/>
              <a:ea typeface="+mn-ea"/>
              <a:cs typeface="+mn-cs"/>
            </a:rPr>
            <a:t>福祉事業のための取崩しに</a:t>
          </a:r>
          <a:r>
            <a:rPr kumimoji="1" lang="ja-JP" altLang="ja-JP" sz="1400">
              <a:solidFill>
                <a:schemeClr val="dk1"/>
              </a:solidFill>
              <a:effectLst/>
              <a:latin typeface="+mn-lt"/>
              <a:ea typeface="+mn-ea"/>
              <a:cs typeface="+mn-cs"/>
            </a:rPr>
            <a:t>より約１</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６００</a:t>
          </a:r>
          <a:r>
            <a:rPr kumimoji="1" lang="ja-JP" altLang="ja-JP" sz="1400">
              <a:solidFill>
                <a:schemeClr val="dk1"/>
              </a:solidFill>
              <a:effectLst/>
              <a:latin typeface="+mn-lt"/>
              <a:ea typeface="+mn-ea"/>
              <a:cs typeface="+mn-cs"/>
            </a:rPr>
            <a:t>万円の</a:t>
          </a:r>
          <a:r>
            <a:rPr kumimoji="1" lang="ja-JP" altLang="en-US" sz="1400">
              <a:solidFill>
                <a:schemeClr val="dk1"/>
              </a:solidFill>
              <a:effectLst/>
              <a:latin typeface="+mn-lt"/>
              <a:ea typeface="+mn-ea"/>
              <a:cs typeface="+mn-cs"/>
            </a:rPr>
            <a:t>減</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・中学校施設整備基金：中学校施設整備のため</a:t>
          </a:r>
          <a:r>
            <a:rPr kumimoji="1" lang="ja-JP" altLang="ja-JP" sz="1400">
              <a:solidFill>
                <a:schemeClr val="dk1"/>
              </a:solidFill>
              <a:effectLst/>
              <a:latin typeface="+mn-lt"/>
              <a:ea typeface="+mn-ea"/>
              <a:cs typeface="+mn-cs"/>
            </a:rPr>
            <a:t>約６</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３００万円の増</a:t>
          </a:r>
          <a:endParaRPr lang="ja-JP" altLang="ja-JP" sz="1400">
            <a:effectLst/>
          </a:endParaRPr>
        </a:p>
        <a:p>
          <a:r>
            <a:rPr kumimoji="1" lang="ja-JP" altLang="ja-JP" sz="1400">
              <a:solidFill>
                <a:schemeClr val="dk1"/>
              </a:solidFill>
              <a:effectLst/>
              <a:latin typeface="+mn-lt"/>
              <a:ea typeface="+mn-ea"/>
              <a:cs typeface="+mn-cs"/>
            </a:rPr>
            <a:t>・スポーツ振興基金：条例</a:t>
          </a:r>
          <a:r>
            <a:rPr kumimoji="1" lang="ja-JP" altLang="en-US" sz="1400">
              <a:solidFill>
                <a:schemeClr val="dk1"/>
              </a:solidFill>
              <a:effectLst/>
              <a:latin typeface="+mn-lt"/>
              <a:ea typeface="+mn-ea"/>
              <a:cs typeface="+mn-cs"/>
            </a:rPr>
            <a:t>と利息</a:t>
          </a:r>
          <a:r>
            <a:rPr kumimoji="1" lang="ja-JP" altLang="ja-JP" sz="1400">
              <a:solidFill>
                <a:schemeClr val="dk1"/>
              </a:solidFill>
              <a:effectLst/>
              <a:latin typeface="+mn-lt"/>
              <a:ea typeface="+mn-ea"/>
              <a:cs typeface="+mn-cs"/>
            </a:rPr>
            <a:t>により１０万円の積立による増</a:t>
          </a:r>
          <a:endParaRPr kumimoji="0"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・草津よいとこ元気基金：寄付目的にあった取崩を予定</a:t>
          </a:r>
          <a:endParaRPr lang="ja-JP" altLang="ja-JP" sz="1400">
            <a:effectLst/>
          </a:endParaRPr>
        </a:p>
        <a:p>
          <a:r>
            <a:rPr kumimoji="1" lang="ja-JP" altLang="ja-JP" sz="1400">
              <a:solidFill>
                <a:schemeClr val="dk1"/>
              </a:solidFill>
              <a:effectLst/>
              <a:latin typeface="+mn-lt"/>
              <a:ea typeface="+mn-ea"/>
              <a:cs typeface="+mn-cs"/>
            </a:rPr>
            <a:t>・公共施設整備基金、社会福祉基金、スポーツ振興基金、小学校施設整備基金：事業を実施するための必要額の積立及び取崩を予定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・令和</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年度末の基金残高は約２４億</a:t>
          </a:r>
          <a:r>
            <a:rPr kumimoji="1" lang="ja-JP" altLang="en-US" sz="1400">
              <a:solidFill>
                <a:schemeClr val="dk1"/>
              </a:solidFill>
              <a:effectLst/>
              <a:latin typeface="+mn-lt"/>
              <a:ea typeface="+mn-ea"/>
              <a:cs typeface="+mn-cs"/>
            </a:rPr>
            <a:t>３</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０００万円であり、前年度から約</a:t>
          </a:r>
          <a:r>
            <a:rPr kumimoji="1" lang="ja-JP" altLang="en-US" sz="1400">
              <a:solidFill>
                <a:schemeClr val="dk1"/>
              </a:solidFill>
              <a:effectLst/>
              <a:latin typeface="+mn-lt"/>
              <a:ea typeface="+mn-ea"/>
              <a:cs typeface="+mn-cs"/>
            </a:rPr>
            <a:t>２</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００万円の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となった。</a:t>
          </a:r>
          <a:endParaRPr kumimoji="0" lang="en-US" altLang="ja-JP" sz="14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・財源不足分としての取崩額が多かったため減少となっている。</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・大規模災害等への備えとして標準財政規模と同程度となるように、一定規模の残高の確保に努めていく。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・令和</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年度末の基金残高は約２億</a:t>
          </a:r>
          <a:r>
            <a:rPr kumimoji="1" lang="ja-JP" altLang="en-US" sz="1400">
              <a:solidFill>
                <a:schemeClr val="dk1"/>
              </a:solidFill>
              <a:effectLst/>
              <a:latin typeface="+mn-lt"/>
              <a:ea typeface="+mn-ea"/>
              <a:cs typeface="+mn-cs"/>
            </a:rPr>
            <a:t>５</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００万円であり、前年度から</a:t>
          </a:r>
          <a:r>
            <a:rPr kumimoji="1" lang="ja-JP" altLang="en-US" sz="1400">
              <a:solidFill>
                <a:schemeClr val="dk1"/>
              </a:solidFill>
              <a:effectLst/>
              <a:latin typeface="+mn-lt"/>
              <a:ea typeface="+mn-ea"/>
              <a:cs typeface="+mn-cs"/>
            </a:rPr>
            <a:t>約１</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００万円の増となった。</a:t>
          </a:r>
          <a:endParaRPr lang="ja-JP" altLang="ja-JP" sz="1400">
            <a:effectLst/>
          </a:endParaRPr>
        </a:p>
        <a:p>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将来</a:t>
          </a:r>
          <a:r>
            <a:rPr kumimoji="1" lang="ja-JP" altLang="ja-JP" sz="1400">
              <a:solidFill>
                <a:schemeClr val="dk1"/>
              </a:solidFill>
              <a:effectLst/>
              <a:latin typeface="+mn-lt"/>
              <a:ea typeface="+mn-ea"/>
              <a:cs typeface="+mn-cs"/>
            </a:rPr>
            <a:t>の</a:t>
          </a:r>
          <a:r>
            <a:rPr kumimoji="1" lang="ja-JP" altLang="en-US" sz="1400">
              <a:solidFill>
                <a:schemeClr val="dk1"/>
              </a:solidFill>
              <a:effectLst/>
              <a:latin typeface="+mn-lt"/>
              <a:ea typeface="+mn-ea"/>
              <a:cs typeface="+mn-cs"/>
            </a:rPr>
            <a:t>地方債</a:t>
          </a:r>
          <a:r>
            <a:rPr kumimoji="1" lang="ja-JP" altLang="ja-JP" sz="1400">
              <a:solidFill>
                <a:schemeClr val="dk1"/>
              </a:solidFill>
              <a:effectLst/>
              <a:latin typeface="+mn-lt"/>
              <a:ea typeface="+mn-ea"/>
              <a:cs typeface="+mn-cs"/>
            </a:rPr>
            <a:t>償還に備えた積立をおこなったため増加となっている。</a:t>
          </a:r>
          <a:endParaRPr lang="ja-JP" altLang="ja-JP" sz="1400">
            <a:effectLst/>
          </a:endParaRPr>
        </a:p>
        <a:p>
          <a:r>
            <a:rPr kumimoji="1" lang="ja-JP" altLang="ja-JP" sz="1400">
              <a:solidFill>
                <a:schemeClr val="dk1"/>
              </a:solidFill>
              <a:effectLst/>
              <a:latin typeface="+mn-lt"/>
              <a:ea typeface="+mn-ea"/>
              <a:cs typeface="+mn-cs"/>
            </a:rPr>
            <a:t>（今後の方針</a:t>
          </a:r>
          <a:r>
            <a:rPr kumimoji="1" lang="ja-JP" altLang="en-US"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・地方債を財源とした老朽施設の更新が見込まれることから、公債費による一般財源の圧迫がないよう計画的に積立を行っていく。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6,031
5,522
49.75
6,765,688
6,580,822
175,654
2,650,359
3,137,947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ポイント上回る０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で、前年度と比較すると０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ポイントの減少となった。令和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年度の単年度指数が令和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年度よりも</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０８ポイント</a:t>
          </a:r>
          <a:r>
            <a:rPr kumimoji="1" lang="ja-JP" altLang="ja-JP" sz="1100">
              <a:solidFill>
                <a:schemeClr val="dk1"/>
              </a:solidFill>
              <a:effectLst/>
              <a:latin typeface="+mn-lt"/>
              <a:ea typeface="+mn-ea"/>
              <a:cs typeface="+mn-cs"/>
            </a:rPr>
            <a:t>減少したことが主な要因であり、単年度でみると、</a:t>
          </a:r>
          <a:r>
            <a:rPr kumimoji="1" lang="ja-JP" altLang="en-US" sz="1100">
              <a:solidFill>
                <a:schemeClr val="dk1"/>
              </a:solidFill>
              <a:effectLst/>
              <a:latin typeface="+mn-lt"/>
              <a:ea typeface="+mn-ea"/>
              <a:cs typeface="+mn-cs"/>
            </a:rPr>
            <a:t>観光魅力の創出による</a:t>
          </a:r>
          <a:r>
            <a:rPr kumimoji="1" lang="ja-JP" altLang="ja-JP" sz="1100">
              <a:solidFill>
                <a:schemeClr val="dk1"/>
              </a:solidFill>
              <a:effectLst/>
              <a:latin typeface="+mn-lt"/>
              <a:ea typeface="+mn-ea"/>
              <a:cs typeface="+mn-cs"/>
            </a:rPr>
            <a:t>税収の伸び</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基準財政収入額が増加となっているが、臨時財政対策債発行可能額の減により前年度からは</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横ばいとなっている。類似団体と比較すると良好な数値ではあるもののここ数年で</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低下</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、引き続き収納対策の強化等による自主財源の確保と、事業の徹底した見直しによる歳出削減に取り組み、財政基盤の強化に努める。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113595</xdr:rowOff>
    </xdr:from>
    <xdr:to>
      <xdr:col>23</xdr:col>
      <xdr:colOff>133350</xdr:colOff>
      <xdr:row>40</xdr:row>
      <xdr:rowOff>140405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97159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59972</xdr:rowOff>
    </xdr:from>
    <xdr:to>
      <xdr:col>19</xdr:col>
      <xdr:colOff>133350</xdr:colOff>
      <xdr:row>40</xdr:row>
      <xdr:rowOff>113595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9179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59972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8643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40</xdr:row>
      <xdr:rowOff>6350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106132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79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62795</xdr:rowOff>
    </xdr:from>
    <xdr:to>
      <xdr:col>19</xdr:col>
      <xdr:colOff>184150</xdr:colOff>
      <xdr:row>40</xdr:row>
      <xdr:rowOff>164395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9172</xdr:rowOff>
    </xdr:from>
    <xdr:to>
      <xdr:col>15</xdr:col>
      <xdr:colOff>133350</xdr:colOff>
      <xdr:row>40</xdr:row>
      <xdr:rowOff>110772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120949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５</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ポイント上回る</a:t>
          </a:r>
          <a:r>
            <a:rPr kumimoji="1" lang="ja-JP" altLang="en-US" sz="1100">
              <a:solidFill>
                <a:schemeClr val="dk1"/>
              </a:solidFill>
              <a:effectLst/>
              <a:latin typeface="+mn-lt"/>
              <a:ea typeface="+mn-ea"/>
              <a:cs typeface="+mn-cs"/>
            </a:rPr>
            <a:t>９３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であり、前年度と比較すると</a:t>
          </a:r>
          <a:r>
            <a:rPr kumimoji="1" lang="ja-JP" altLang="en-US" sz="1100">
              <a:solidFill>
                <a:schemeClr val="dk1"/>
              </a:solidFill>
              <a:effectLst/>
              <a:latin typeface="+mn-lt"/>
              <a:ea typeface="+mn-ea"/>
              <a:cs typeface="+mn-cs"/>
            </a:rPr>
            <a:t>６</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ポイントの増加となった。</a:t>
          </a:r>
          <a:r>
            <a:rPr kumimoji="1" lang="ja-JP" altLang="en-US" sz="1100">
              <a:solidFill>
                <a:schemeClr val="dk1"/>
              </a:solidFill>
              <a:effectLst/>
              <a:latin typeface="+mn-lt"/>
              <a:ea typeface="+mn-ea"/>
              <a:cs typeface="+mn-cs"/>
            </a:rPr>
            <a:t>ごみ処理場の撤退に係る廃棄物処理関係の経費や、一部事務組合の負担金が増加したため、税収の増による</a:t>
          </a:r>
          <a:r>
            <a:rPr kumimoji="1" lang="ja-JP" altLang="ja-JP" sz="1100">
              <a:solidFill>
                <a:schemeClr val="dk1"/>
              </a:solidFill>
              <a:effectLst/>
              <a:latin typeface="+mn-lt"/>
              <a:ea typeface="+mn-ea"/>
              <a:cs typeface="+mn-cs"/>
            </a:rPr>
            <a:t>経常一般財源の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額</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経常経費充当一般財源</a:t>
          </a:r>
          <a:r>
            <a:rPr kumimoji="1" lang="ja-JP" altLang="en-US" sz="1100">
              <a:solidFill>
                <a:schemeClr val="dk1"/>
              </a:solidFill>
              <a:effectLst/>
              <a:latin typeface="+mn-lt"/>
              <a:ea typeface="+mn-ea"/>
              <a:cs typeface="+mn-cs"/>
            </a:rPr>
            <a:t>の増加額が大幅に上回ったことが要因となる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依然として高水準で推移しており、施設の老朽化に伴う維持費なども経費を圧迫してきているため、さらに経常経費は増嵩</a:t>
          </a:r>
          <a:r>
            <a:rPr kumimoji="1" lang="ja-JP" altLang="ja-JP" sz="1100">
              <a:solidFill>
                <a:schemeClr val="dk1"/>
              </a:solidFill>
              <a:effectLst/>
              <a:latin typeface="+mn-lt"/>
              <a:ea typeface="+mn-ea"/>
              <a:cs typeface="+mn-cs"/>
            </a:rPr>
            <a:t>傾向</a:t>
          </a:r>
          <a:r>
            <a:rPr kumimoji="1" lang="ja-JP" altLang="en-US" sz="1100">
              <a:solidFill>
                <a:schemeClr val="dk1"/>
              </a:solidFill>
              <a:effectLst/>
              <a:latin typeface="+mn-lt"/>
              <a:ea typeface="+mn-ea"/>
              <a:cs typeface="+mn-cs"/>
            </a:rPr>
            <a:t>となる見込みである。できる限り歳出の圧縮に努め、全国屈指の観光力を生かしながら、</a:t>
          </a:r>
          <a:r>
            <a:rPr kumimoji="1" lang="ja-JP" altLang="ja-JP" sz="1100">
              <a:solidFill>
                <a:schemeClr val="dk1"/>
              </a:solidFill>
              <a:effectLst/>
              <a:latin typeface="+mn-lt"/>
              <a:ea typeface="+mn-ea"/>
              <a:cs typeface="+mn-cs"/>
            </a:rPr>
            <a:t>徴税対策や施設使用料の見直しなど自主財源の確保に注力し、改善を図りたい。</a:t>
          </a:r>
          <a:endParaRPr lang="ja-JP" altLang="ja-JP">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56515</xdr:rowOff>
    </xdr:from>
    <xdr:to>
      <xdr:col>23</xdr:col>
      <xdr:colOff>133350</xdr:colOff>
      <xdr:row>63</xdr:row>
      <xdr:rowOff>134408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86415"/>
          <a:ext cx="8382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28363</xdr:rowOff>
    </xdr:from>
    <xdr:to>
      <xdr:col>19</xdr:col>
      <xdr:colOff>133350</xdr:colOff>
      <xdr:row>62</xdr:row>
      <xdr:rowOff>56515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5826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28363</xdr:rowOff>
    </xdr:from>
    <xdr:to>
      <xdr:col>15</xdr:col>
      <xdr:colOff>82550</xdr:colOff>
      <xdr:row>63</xdr:row>
      <xdr:rowOff>138430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58263"/>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63</xdr:row>
      <xdr:rowOff>170604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397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83608</xdr:rowOff>
    </xdr:from>
    <xdr:to>
      <xdr:col>23</xdr:col>
      <xdr:colOff>184150</xdr:colOff>
      <xdr:row>64</xdr:row>
      <xdr:rowOff>13758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55685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5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5715</xdr:rowOff>
    </xdr:from>
    <xdr:to>
      <xdr:col>19</xdr:col>
      <xdr:colOff>184150</xdr:colOff>
      <xdr:row>62</xdr:row>
      <xdr:rowOff>107315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92092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149013</xdr:rowOff>
    </xdr:from>
    <xdr:to>
      <xdr:col>15</xdr:col>
      <xdr:colOff>133350</xdr:colOff>
      <xdr:row>62</xdr:row>
      <xdr:rowOff>79163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63940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[319,195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１８</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５４２</a:t>
          </a:r>
          <a:r>
            <a:rPr kumimoji="1" lang="ja-JP" altLang="ja-JP" sz="1100">
              <a:solidFill>
                <a:schemeClr val="dk1"/>
              </a:solidFill>
              <a:effectLst/>
              <a:latin typeface="+mn-lt"/>
              <a:ea typeface="+mn-ea"/>
              <a:cs typeface="+mn-cs"/>
            </a:rPr>
            <a:t>円上回る</a:t>
          </a:r>
          <a:r>
            <a:rPr kumimoji="1" lang="ja-JP" altLang="en-US" sz="1100">
              <a:solidFill>
                <a:schemeClr val="dk1"/>
              </a:solidFill>
              <a:effectLst/>
              <a:latin typeface="+mn-lt"/>
              <a:ea typeface="+mn-ea"/>
              <a:cs typeface="+mn-cs"/>
            </a:rPr>
            <a:t>３１９</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１９５</a:t>
          </a:r>
          <a:r>
            <a:rPr kumimoji="1" lang="ja-JP" altLang="ja-JP" sz="1100">
              <a:solidFill>
                <a:schemeClr val="dk1"/>
              </a:solidFill>
              <a:effectLst/>
              <a:latin typeface="+mn-lt"/>
              <a:ea typeface="+mn-ea"/>
              <a:cs typeface="+mn-cs"/>
            </a:rPr>
            <a:t>円であり、前年度と比較すると９１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４１９円の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人件費も微減となっているが、主な要因は</a:t>
          </a:r>
          <a:r>
            <a:rPr kumimoji="1" lang="ja-JP" altLang="ja-JP" sz="1100">
              <a:solidFill>
                <a:schemeClr val="dk1"/>
              </a:solidFill>
              <a:effectLst/>
              <a:latin typeface="+mn-lt"/>
              <a:ea typeface="+mn-ea"/>
              <a:cs typeface="+mn-cs"/>
            </a:rPr>
            <a:t>経済</a:t>
          </a:r>
          <a:r>
            <a:rPr kumimoji="1" lang="ja-JP" altLang="en-US" sz="1100">
              <a:solidFill>
                <a:schemeClr val="dk1"/>
              </a:solidFill>
              <a:effectLst/>
              <a:latin typeface="+mn-lt"/>
              <a:ea typeface="+mn-ea"/>
              <a:cs typeface="+mn-cs"/>
            </a:rPr>
            <a:t>の活性化を目的として行った</a:t>
          </a:r>
          <a:r>
            <a:rPr kumimoji="1" lang="ja-JP" altLang="ja-JP" sz="1100">
              <a:solidFill>
                <a:schemeClr val="dk1"/>
              </a:solidFill>
              <a:effectLst/>
              <a:latin typeface="+mn-lt"/>
              <a:ea typeface="+mn-ea"/>
              <a:cs typeface="+mn-cs"/>
            </a:rPr>
            <a:t>クーポン券事業</a:t>
          </a:r>
          <a:r>
            <a:rPr kumimoji="1" lang="ja-JP" altLang="en-US" sz="1100">
              <a:solidFill>
                <a:schemeClr val="dk1"/>
              </a:solidFill>
              <a:effectLst/>
              <a:latin typeface="+mn-lt"/>
              <a:ea typeface="+mn-ea"/>
              <a:cs typeface="+mn-cs"/>
            </a:rPr>
            <a:t>の終了</a:t>
          </a:r>
          <a:r>
            <a:rPr kumimoji="1" lang="ja-JP" altLang="ja-JP" sz="1100">
              <a:solidFill>
                <a:schemeClr val="dk1"/>
              </a:solidFill>
              <a:effectLst/>
              <a:latin typeface="+mn-lt"/>
              <a:ea typeface="+mn-ea"/>
              <a:cs typeface="+mn-cs"/>
            </a:rPr>
            <a:t>であり、類似団体平均に比べ高くなっているのは、観光関係の委託経費に費用がかかっているためである。今後は予算編成における事業見直しを通じて、徹底したコスト削減や委託内容の見直しを行い、物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169666</xdr:rowOff>
    </xdr:from>
    <xdr:to>
      <xdr:col>23</xdr:col>
      <xdr:colOff>133350</xdr:colOff>
      <xdr:row>83</xdr:row>
      <xdr:rowOff>110339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28566"/>
          <a:ext cx="838200" cy="11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159237</xdr:rowOff>
    </xdr:from>
    <xdr:to>
      <xdr:col>19</xdr:col>
      <xdr:colOff>133350</xdr:colOff>
      <xdr:row>83</xdr:row>
      <xdr:rowOff>110339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18137"/>
          <a:ext cx="889000" cy="12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123354</xdr:rowOff>
    </xdr:from>
    <xdr:to>
      <xdr:col>15</xdr:col>
      <xdr:colOff>82550</xdr:colOff>
      <xdr:row>82</xdr:row>
      <xdr:rowOff>159237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82254"/>
          <a:ext cx="889000" cy="3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92441</xdr:rowOff>
    </xdr:from>
    <xdr:to>
      <xdr:col>11</xdr:col>
      <xdr:colOff>31750</xdr:colOff>
      <xdr:row>82</xdr:row>
      <xdr:rowOff>123354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51341"/>
          <a:ext cx="889000" cy="3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118866</xdr:rowOff>
    </xdr:from>
    <xdr:to>
      <xdr:col>23</xdr:col>
      <xdr:colOff>184150</xdr:colOff>
      <xdr:row>83</xdr:row>
      <xdr:rowOff>49016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7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90943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4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59539</xdr:rowOff>
    </xdr:from>
    <xdr:to>
      <xdr:col>19</xdr:col>
      <xdr:colOff>184150</xdr:colOff>
      <xdr:row>83</xdr:row>
      <xdr:rowOff>161139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145916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108437</xdr:rowOff>
    </xdr:from>
    <xdr:to>
      <xdr:col>15</xdr:col>
      <xdr:colOff>133350</xdr:colOff>
      <xdr:row>83</xdr:row>
      <xdr:rowOff>38587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6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23364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5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72554</xdr:rowOff>
    </xdr:from>
    <xdr:to>
      <xdr:col>11</xdr:col>
      <xdr:colOff>82550</xdr:colOff>
      <xdr:row>83</xdr:row>
      <xdr:rowOff>2704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3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158931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17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41641</xdr:rowOff>
    </xdr:from>
    <xdr:to>
      <xdr:col>7</xdr:col>
      <xdr:colOff>31750</xdr:colOff>
      <xdr:row>82</xdr:row>
      <xdr:rowOff>143241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0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128018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86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下回る</a:t>
          </a:r>
          <a:r>
            <a:rPr kumimoji="1" lang="ja-JP" altLang="ja-JP" sz="1100">
              <a:solidFill>
                <a:schemeClr val="dk1"/>
              </a:solidFill>
              <a:effectLst/>
              <a:latin typeface="+mn-lt"/>
              <a:ea typeface="+mn-ea"/>
              <a:cs typeface="+mn-cs"/>
            </a:rPr>
            <a:t>９</a:t>
          </a:r>
          <a:r>
            <a:rPr kumimoji="1" lang="ja-JP" altLang="en-US"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であり、前年度と比較すると</a:t>
          </a:r>
          <a:r>
            <a:rPr kumimoji="1" lang="ja-JP" altLang="en-US"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ポイントの減少となった。引き続き財政状況を考慮しながら、国の制度や人事院勧告に準拠した給与水準となるよう適正化を図っていく。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110368</xdr:rowOff>
    </xdr:from>
    <xdr:to>
      <xdr:col>81</xdr:col>
      <xdr:colOff>44450</xdr:colOff>
      <xdr:row>86</xdr:row>
      <xdr:rowOff>9677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40718"/>
          <a:ext cx="838200" cy="4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9677</xdr:rowOff>
    </xdr:from>
    <xdr:to>
      <xdr:col>77</xdr:col>
      <xdr:colOff>44450</xdr:colOff>
      <xdr:row>86</xdr:row>
      <xdr:rowOff>32657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54377"/>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32657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739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100693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394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59568</xdr:rowOff>
    </xdr:from>
    <xdr:to>
      <xdr:col>81</xdr:col>
      <xdr:colOff>95250</xdr:colOff>
      <xdr:row>83</xdr:row>
      <xdr:rowOff>161168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76095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130327</xdr:rowOff>
    </xdr:from>
    <xdr:to>
      <xdr:col>77</xdr:col>
      <xdr:colOff>95250</xdr:colOff>
      <xdr:row>86</xdr:row>
      <xdr:rowOff>60477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４１</a:t>
          </a:r>
          <a:r>
            <a:rPr kumimoji="1" lang="ja-JP" altLang="ja-JP" sz="1100">
              <a:solidFill>
                <a:schemeClr val="dk1"/>
              </a:solidFill>
              <a:effectLst/>
              <a:latin typeface="+mn-lt"/>
              <a:ea typeface="+mn-ea"/>
              <a:cs typeface="+mn-cs"/>
            </a:rPr>
            <a:t>人上回る１４</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人であり、前年度と比較すると０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２１</a:t>
          </a:r>
          <a:r>
            <a:rPr kumimoji="1" lang="ja-JP" altLang="ja-JP" sz="1100">
              <a:solidFill>
                <a:schemeClr val="dk1"/>
              </a:solidFill>
              <a:effectLst/>
              <a:latin typeface="+mn-lt"/>
              <a:ea typeface="+mn-ea"/>
              <a:cs typeface="+mn-cs"/>
            </a:rPr>
            <a:t>人の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となった。観光立町という特殊な事情もあり、職員数は類似団体平均と比較し</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水準にある。今後も退職者と採用者の調整による計画的な補充を行い、需要に応じた適切な定員管理を行う。</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132122</xdr:rowOff>
    </xdr:from>
    <xdr:to>
      <xdr:col>81</xdr:col>
      <xdr:colOff>44450</xdr:colOff>
      <xdr:row>62</xdr:row>
      <xdr:rowOff>149013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762022"/>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148209</xdr:rowOff>
    </xdr:from>
    <xdr:to>
      <xdr:col>77</xdr:col>
      <xdr:colOff>44450</xdr:colOff>
      <xdr:row>62</xdr:row>
      <xdr:rowOff>149013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78109"/>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132927</xdr:rowOff>
    </xdr:from>
    <xdr:to>
      <xdr:col>72</xdr:col>
      <xdr:colOff>203200</xdr:colOff>
      <xdr:row>62</xdr:row>
      <xdr:rowOff>148209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62827"/>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107993</xdr:rowOff>
    </xdr:from>
    <xdr:to>
      <xdr:col>68</xdr:col>
      <xdr:colOff>152400</xdr:colOff>
      <xdr:row>62</xdr:row>
      <xdr:rowOff>132927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37893"/>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81322</xdr:rowOff>
    </xdr:from>
    <xdr:to>
      <xdr:col>81</xdr:col>
      <xdr:colOff>95250</xdr:colOff>
      <xdr:row>63</xdr:row>
      <xdr:rowOff>11472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1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53399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98213</xdr:rowOff>
    </xdr:from>
    <xdr:to>
      <xdr:col>77</xdr:col>
      <xdr:colOff>95250</xdr:colOff>
      <xdr:row>63</xdr:row>
      <xdr:rowOff>28363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13140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1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97409</xdr:rowOff>
    </xdr:from>
    <xdr:to>
      <xdr:col>73</xdr:col>
      <xdr:colOff>44450</xdr:colOff>
      <xdr:row>63</xdr:row>
      <xdr:rowOff>27559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2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12336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82127</xdr:rowOff>
    </xdr:from>
    <xdr:to>
      <xdr:col>68</xdr:col>
      <xdr:colOff>203200</xdr:colOff>
      <xdr:row>63</xdr:row>
      <xdr:rowOff>12277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168504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57193</xdr:rowOff>
    </xdr:from>
    <xdr:to>
      <xdr:col>64</xdr:col>
      <xdr:colOff>152400</xdr:colOff>
      <xdr:row>62</xdr:row>
      <xdr:rowOff>158793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8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143570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7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類似団体平均を４</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１ポイント下回る４</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であり、前年度と比較すると０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年度の単年度比率が令和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年度よりも</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したことが主な要因であり、単年度でみると、</a:t>
          </a:r>
          <a:r>
            <a:rPr kumimoji="1" lang="ja-JP" altLang="en-US" sz="1100">
              <a:solidFill>
                <a:schemeClr val="dk1"/>
              </a:solidFill>
              <a:effectLst/>
              <a:latin typeface="+mn-lt"/>
              <a:ea typeface="+mn-ea"/>
              <a:cs typeface="+mn-cs"/>
            </a:rPr>
            <a:t>地方債償還金は順調に減ってきているものの、千客万来事業会計のゴンドラ建設に伴う繰入金が参入され、</a:t>
          </a:r>
          <a:r>
            <a:rPr kumimoji="1" lang="ja-JP" altLang="ja-JP" sz="1100">
              <a:solidFill>
                <a:schemeClr val="dk1"/>
              </a:solidFill>
              <a:effectLst/>
              <a:latin typeface="+mn-lt"/>
              <a:ea typeface="+mn-ea"/>
              <a:cs typeface="+mn-cs"/>
            </a:rPr>
            <a:t>前年度と比較して</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０ポ</a:t>
          </a:r>
          <a:r>
            <a:rPr kumimoji="1" lang="ja-JP" altLang="ja-JP" sz="1100">
              <a:solidFill>
                <a:schemeClr val="dk1"/>
              </a:solidFill>
              <a:effectLst/>
              <a:latin typeface="+mn-lt"/>
              <a:ea typeface="+mn-ea"/>
              <a:cs typeface="+mn-cs"/>
            </a:rPr>
            <a:t>イントの悪化となっている。今後とも緊急度・住民ニーズを的確に把握した事業の選択により地方債発行の抑制に努め、起債に大きく頼ることのない財政運営に努める。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38</xdr:row>
      <xdr:rowOff>141732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64718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38</xdr:row>
      <xdr:rowOff>151384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6471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151384</xdr:rowOff>
    </xdr:from>
    <xdr:to>
      <xdr:col>72</xdr:col>
      <xdr:colOff>203200</xdr:colOff>
      <xdr:row>38</xdr:row>
      <xdr:rowOff>170688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6664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161036</xdr:rowOff>
    </xdr:from>
    <xdr:to>
      <xdr:col>68</xdr:col>
      <xdr:colOff>152400</xdr:colOff>
      <xdr:row>38</xdr:row>
      <xdr:rowOff>170688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6761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90932</xdr:rowOff>
    </xdr:from>
    <xdr:to>
      <xdr:col>81</xdr:col>
      <xdr:colOff>95250</xdr:colOff>
      <xdr:row>39</xdr:row>
      <xdr:rowOff>21082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107459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45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100584</xdr:rowOff>
    </xdr:from>
    <xdr:to>
      <xdr:col>73</xdr:col>
      <xdr:colOff>44450</xdr:colOff>
      <xdr:row>39</xdr:row>
      <xdr:rowOff>30734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40911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119888</xdr:rowOff>
    </xdr:from>
    <xdr:to>
      <xdr:col>68</xdr:col>
      <xdr:colOff>203200</xdr:colOff>
      <xdr:row>39</xdr:row>
      <xdr:rowOff>50038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60215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110236</xdr:rowOff>
    </xdr:from>
    <xdr:to>
      <xdr:col>64</xdr:col>
      <xdr:colOff>152400</xdr:colOff>
      <xdr:row>39</xdr:row>
      <xdr:rowOff>40386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50563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同じく将来負担比率は０％と算定されていない。地方債の抑制や財政調整基金及びふるさと納税の寄附金積立による充当可能基金の増が主な要因となる。今後も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6,031
5,522
49.75
6,765,688
6,580,822
175,654
2,650,359
3,137,947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ポイント上回る２７</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であり、前年度と比較すると</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職員数の減が</a:t>
          </a:r>
          <a:r>
            <a:rPr kumimoji="1" lang="ja-JP" altLang="ja-JP" sz="1100">
              <a:solidFill>
                <a:schemeClr val="dk1"/>
              </a:solidFill>
              <a:effectLst/>
              <a:latin typeface="+mn-lt"/>
              <a:ea typeface="+mn-ea"/>
              <a:cs typeface="+mn-cs"/>
            </a:rPr>
            <a:t>主な要因と考えられる。業務量に見合った職員の確保が課題</a:t>
          </a:r>
          <a:r>
            <a:rPr kumimoji="1" lang="ja-JP" altLang="en-US" sz="1100">
              <a:solidFill>
                <a:schemeClr val="dk1"/>
              </a:solidFill>
              <a:effectLst/>
              <a:latin typeface="+mn-lt"/>
              <a:ea typeface="+mn-ea"/>
              <a:cs typeface="+mn-cs"/>
            </a:rPr>
            <a:t>となっており</a:t>
          </a:r>
          <a:r>
            <a:rPr kumimoji="1" lang="ja-JP" altLang="ja-JP" sz="1100">
              <a:solidFill>
                <a:schemeClr val="dk1"/>
              </a:solidFill>
              <a:effectLst/>
              <a:latin typeface="+mn-lt"/>
              <a:ea typeface="+mn-ea"/>
              <a:cs typeface="+mn-cs"/>
            </a:rPr>
            <a:t>、引き続き会計年度任用職員制度を活用しつつ、必要最低限の職員採用を継続的に行う。</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96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97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39</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97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104140</xdr:rowOff>
    </xdr:from>
    <xdr:to>
      <xdr:col>11</xdr:col>
      <xdr:colOff>9525</xdr:colOff>
      <xdr:row>39</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192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68580</xdr:rowOff>
    </xdr:from>
    <xdr:to>
      <xdr:col>20</xdr:col>
      <xdr:colOff>38100</xdr:colOff>
      <xdr:row>38</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154957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7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57150</xdr:rowOff>
    </xdr:from>
    <xdr:to>
      <xdr:col>11</xdr:col>
      <xdr:colOff>60325</xdr:colOff>
      <xdr:row>39</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１２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６ポイント上回る２</a:t>
          </a:r>
          <a:r>
            <a:rPr kumimoji="1" lang="ja-JP" altLang="en-US" sz="1100">
              <a:solidFill>
                <a:schemeClr val="dk1"/>
              </a:solidFill>
              <a:effectLst/>
              <a:latin typeface="+mn-lt"/>
              <a:ea typeface="+mn-ea"/>
              <a:cs typeface="+mn-cs"/>
            </a:rPr>
            <a:t>６</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であり、前年度と比較すると</a:t>
          </a:r>
          <a:r>
            <a:rPr kumimoji="1" lang="ja-JP" altLang="en-US" sz="1100">
              <a:solidFill>
                <a:schemeClr val="dk1"/>
              </a:solidFill>
              <a:effectLst/>
              <a:latin typeface="+mn-lt"/>
              <a:ea typeface="+mn-ea"/>
              <a:cs typeface="+mn-cs"/>
            </a:rPr>
            <a:t>６</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ポイントの増加となった。最終処分場撤退による廃棄物収集委託料</a:t>
          </a:r>
          <a:r>
            <a:rPr kumimoji="1" lang="ja-JP" altLang="en-US" sz="1100">
              <a:solidFill>
                <a:schemeClr val="dk1"/>
              </a:solidFill>
              <a:effectLst/>
              <a:latin typeface="+mn-lt"/>
              <a:ea typeface="+mn-ea"/>
              <a:cs typeface="+mn-cs"/>
            </a:rPr>
            <a:t>やふるさと納税の委託料が</a:t>
          </a:r>
          <a:r>
            <a:rPr kumimoji="1" lang="ja-JP" altLang="ja-JP" sz="1100">
              <a:solidFill>
                <a:schemeClr val="dk1"/>
              </a:solidFill>
              <a:effectLst/>
              <a:latin typeface="+mn-lt"/>
              <a:ea typeface="+mn-ea"/>
              <a:cs typeface="+mn-cs"/>
            </a:rPr>
            <a:t>増加したことが主な要因であり、類似団体平均に比べ高くなっているのは、観光関係の委託経費に費用がかかっているためである。物件費については高止まりしており、今後も財政圧迫が懸念されるため、引き続き財源の確保と経費の節約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149860</xdr:rowOff>
    </xdr:from>
    <xdr:to>
      <xdr:col>82</xdr:col>
      <xdr:colOff>107950</xdr:colOff>
      <xdr:row>20</xdr:row>
      <xdr:rowOff>85852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35960"/>
          <a:ext cx="8382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131572</xdr:rowOff>
    </xdr:from>
    <xdr:to>
      <xdr:col>78</xdr:col>
      <xdr:colOff>69850</xdr:colOff>
      <xdr:row>18</xdr:row>
      <xdr:rowOff>149860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2176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131572</xdr:rowOff>
    </xdr:from>
    <xdr:to>
      <xdr:col>73</xdr:col>
      <xdr:colOff>180975</xdr:colOff>
      <xdr:row>19</xdr:row>
      <xdr:rowOff>42418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2176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42418</xdr:rowOff>
    </xdr:from>
    <xdr:to>
      <xdr:col>69</xdr:col>
      <xdr:colOff>92075</xdr:colOff>
      <xdr:row>19</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29996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35052</xdr:rowOff>
    </xdr:from>
    <xdr:to>
      <xdr:col>82</xdr:col>
      <xdr:colOff>158750</xdr:colOff>
      <xdr:row>20</xdr:row>
      <xdr:rowOff>136652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4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115079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37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99060</xdr:rowOff>
    </xdr:from>
    <xdr:to>
      <xdr:col>78</xdr:col>
      <xdr:colOff>120650</xdr:colOff>
      <xdr:row>19</xdr:row>
      <xdr:rowOff>29210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13987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7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80772</xdr:rowOff>
    </xdr:from>
    <xdr:to>
      <xdr:col>74</xdr:col>
      <xdr:colOff>31750</xdr:colOff>
      <xdr:row>19</xdr:row>
      <xdr:rowOff>10922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167149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5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163068</xdr:rowOff>
    </xdr:from>
    <xdr:to>
      <xdr:col>69</xdr:col>
      <xdr:colOff>142875</xdr:colOff>
      <xdr:row>19</xdr:row>
      <xdr:rowOff>93218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2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77995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33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110490</xdr:rowOff>
    </xdr:from>
    <xdr:to>
      <xdr:col>65</xdr:col>
      <xdr:colOff>53975</xdr:colOff>
      <xdr:row>20</xdr:row>
      <xdr:rowOff>40640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25417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類似団体平均を１</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ポイント下回る２</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であり、前年度と比較すると０</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２ポイントの増加となった。扶助費はここ数年横ばいの傾向であり、類似団体を</a:t>
          </a:r>
          <a:r>
            <a:rPr kumimoji="1" lang="ja-JP" altLang="en-US" sz="1100" b="0" i="0" baseline="0">
              <a:solidFill>
                <a:schemeClr val="dk1"/>
              </a:solidFill>
              <a:effectLst/>
              <a:latin typeface="+mn-lt"/>
              <a:ea typeface="+mn-ea"/>
              <a:cs typeface="+mn-cs"/>
            </a:rPr>
            <a:t>下回って</a:t>
          </a:r>
          <a:r>
            <a:rPr kumimoji="1" lang="ja-JP" altLang="ja-JP" sz="1100" b="0" i="0" baseline="0">
              <a:solidFill>
                <a:schemeClr val="dk1"/>
              </a:solidFill>
              <a:effectLst/>
              <a:latin typeface="+mn-lt"/>
              <a:ea typeface="+mn-ea"/>
              <a:cs typeface="+mn-cs"/>
            </a:rPr>
            <a:t>はいるが、今後も</a:t>
          </a:r>
          <a:r>
            <a:rPr kumimoji="1" lang="ja-JP" altLang="ja-JP" sz="1100">
              <a:solidFill>
                <a:schemeClr val="dk1"/>
              </a:solidFill>
              <a:effectLst/>
              <a:latin typeface="+mn-lt"/>
              <a:ea typeface="+mn-ea"/>
              <a:cs typeface="+mn-cs"/>
            </a:rPr>
            <a:t>福祉サービスの低下を招かないよう水準の維持と適正化に努める。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53</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13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53</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175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88900</xdr:rowOff>
    </xdr:from>
    <xdr:to>
      <xdr:col>15</xdr:col>
      <xdr:colOff>98425</xdr:colOff>
      <xdr:row>54</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175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38100</xdr:rowOff>
    </xdr:from>
    <xdr:to>
      <xdr:col>15</xdr:col>
      <xdr:colOff>149225</xdr:colOff>
      <xdr:row>53</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ポイント下回る１０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であり、前年度と比較すると０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ほぼ横ばいの結果となったが、</a:t>
          </a:r>
          <a:r>
            <a:rPr kumimoji="1" lang="ja-JP" altLang="ja-JP" sz="1100">
              <a:solidFill>
                <a:schemeClr val="dk1"/>
              </a:solidFill>
              <a:effectLst/>
              <a:latin typeface="+mn-lt"/>
              <a:ea typeface="+mn-ea"/>
              <a:cs typeface="+mn-cs"/>
            </a:rPr>
            <a:t>介護保険給付費などの社会保障経費も増嵩傾向にあり、各事業会計においても事業内容の適正化を図ることなどにより、税収を主な財源とする普通会計の負担額を減らしていくよう努める。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77470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499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62230</xdr:rowOff>
    </xdr:from>
    <xdr:to>
      <xdr:col>78</xdr:col>
      <xdr:colOff>69850</xdr:colOff>
      <xdr:row>55</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491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62230</xdr:rowOff>
    </xdr:from>
    <xdr:to>
      <xdr:col>73</xdr:col>
      <xdr:colOff>180975</xdr:colOff>
      <xdr:row>55</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491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85090</xdr:rowOff>
    </xdr:from>
    <xdr:to>
      <xdr:col>69</xdr:col>
      <xdr:colOff>92075</xdr:colOff>
      <xdr:row>55</xdr:row>
      <xdr:rowOff>123190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514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26670</xdr:rowOff>
    </xdr:from>
    <xdr:to>
      <xdr:col>78</xdr:col>
      <xdr:colOff>120650</xdr:colOff>
      <xdr:row>55</xdr:row>
      <xdr:rowOff>128270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11430</xdr:rowOff>
    </xdr:from>
    <xdr:to>
      <xdr:col>74</xdr:col>
      <xdr:colOff>31750</xdr:colOff>
      <xdr:row>55</xdr:row>
      <xdr:rowOff>113030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123207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72390</xdr:rowOff>
    </xdr:from>
    <xdr:to>
      <xdr:col>69</xdr:col>
      <xdr:colOff>142875</xdr:colOff>
      <xdr:row>56</xdr:row>
      <xdr:rowOff>2540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34290</xdr:rowOff>
    </xdr:from>
    <xdr:to>
      <xdr:col>65</xdr:col>
      <xdr:colOff>53975</xdr:colOff>
      <xdr:row>55</xdr:row>
      <xdr:rowOff>135890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146067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ポイント上回る１</a:t>
          </a:r>
          <a:r>
            <a:rPr kumimoji="1" lang="ja-JP" altLang="en-US" sz="1100">
              <a:solidFill>
                <a:schemeClr val="dk1"/>
              </a:solidFill>
              <a:effectLst/>
              <a:latin typeface="+mn-lt"/>
              <a:ea typeface="+mn-ea"/>
              <a:cs typeface="+mn-cs"/>
            </a:rPr>
            <a:t>６</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であり、前年度と比較すると１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ポイントの増加となった。</a:t>
          </a:r>
          <a:r>
            <a:rPr kumimoji="1" lang="ja-JP" altLang="en-US" sz="1100">
              <a:solidFill>
                <a:schemeClr val="dk1"/>
              </a:solidFill>
              <a:effectLst/>
              <a:latin typeface="+mn-lt"/>
              <a:ea typeface="+mn-ea"/>
              <a:cs typeface="+mn-cs"/>
            </a:rPr>
            <a:t>経費の内訳として、</a:t>
          </a:r>
          <a:r>
            <a:rPr kumimoji="1" lang="ja-JP" altLang="ja-JP" sz="1100">
              <a:solidFill>
                <a:schemeClr val="dk1"/>
              </a:solidFill>
              <a:effectLst/>
              <a:latin typeface="+mn-lt"/>
              <a:ea typeface="+mn-ea"/>
              <a:cs typeface="+mn-cs"/>
            </a:rPr>
            <a:t>団体に対する負担金</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イベント関連団体に対する補助金</a:t>
          </a:r>
          <a:r>
            <a:rPr kumimoji="1" lang="ja-JP" altLang="en-US" sz="1100">
              <a:solidFill>
                <a:schemeClr val="dk1"/>
              </a:solidFill>
              <a:effectLst/>
              <a:latin typeface="+mn-lt"/>
              <a:ea typeface="+mn-ea"/>
              <a:cs typeface="+mn-cs"/>
            </a:rPr>
            <a:t>などがあるが、うち吾妻環境施設組合に対する</a:t>
          </a:r>
          <a:r>
            <a:rPr kumimoji="1" lang="ja-JP" altLang="ja-JP" sz="1100">
              <a:solidFill>
                <a:schemeClr val="dk1"/>
              </a:solidFill>
              <a:effectLst/>
              <a:latin typeface="+mn-lt"/>
              <a:ea typeface="+mn-ea"/>
              <a:cs typeface="+mn-cs"/>
            </a:rPr>
            <a:t>負担金</a:t>
          </a:r>
          <a:r>
            <a:rPr kumimoji="1" lang="ja-JP" altLang="en-US" sz="1100">
              <a:solidFill>
                <a:schemeClr val="dk1"/>
              </a:solidFill>
              <a:effectLst/>
              <a:latin typeface="+mn-lt"/>
              <a:ea typeface="+mn-ea"/>
              <a:cs typeface="+mn-cs"/>
            </a:rPr>
            <a:t>の増額が</a:t>
          </a:r>
          <a:r>
            <a:rPr kumimoji="1" lang="ja-JP" altLang="ja-JP" sz="1100">
              <a:solidFill>
                <a:schemeClr val="dk1"/>
              </a:solidFill>
              <a:effectLst/>
              <a:latin typeface="+mn-lt"/>
              <a:ea typeface="+mn-ea"/>
              <a:cs typeface="+mn-cs"/>
            </a:rPr>
            <a:t>主な</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。引き続き、費用対効果の観点から十分に検討し、交付に当たっては慎重に判断を行うことで補助金の適正化を図りたい。</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74422</xdr:rowOff>
    </xdr:from>
    <xdr:to>
      <xdr:col>82</xdr:col>
      <xdr:colOff>107950</xdr:colOff>
      <xdr:row>37</xdr:row>
      <xdr:rowOff>124714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1807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74422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357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97282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357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37</xdr:row>
      <xdr:rowOff>156718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4409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105918</xdr:rowOff>
    </xdr:from>
    <xdr:to>
      <xdr:col>65</xdr:col>
      <xdr:colOff>53975</xdr:colOff>
      <xdr:row>38</xdr:row>
      <xdr:rowOff>36068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20845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類似団体平均を</a:t>
          </a:r>
          <a:r>
            <a:rPr kumimoji="1" lang="ja-JP" altLang="en-US" sz="1100" b="0" i="0" baseline="0">
              <a:solidFill>
                <a:schemeClr val="dk1"/>
              </a:solidFill>
              <a:effectLst/>
              <a:latin typeface="+mn-lt"/>
              <a:ea typeface="+mn-ea"/>
              <a:cs typeface="+mn-cs"/>
            </a:rPr>
            <a:t>６</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ポイント下回る</a:t>
          </a:r>
          <a:r>
            <a:rPr kumimoji="1" lang="ja-JP" altLang="en-US" sz="1100" b="0" i="0" baseline="0">
              <a:solidFill>
                <a:schemeClr val="dk1"/>
              </a:solidFill>
              <a:effectLst/>
              <a:latin typeface="+mn-lt"/>
              <a:ea typeface="+mn-ea"/>
              <a:cs typeface="+mn-cs"/>
            </a:rPr>
            <a:t>９</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であり、前年度と比較すると</a:t>
          </a:r>
          <a:r>
            <a:rPr kumimoji="1" lang="ja-JP" altLang="en-US"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ポイントの減少となった。</a:t>
          </a:r>
          <a:r>
            <a:rPr kumimoji="1" lang="ja-JP" altLang="en-US" sz="1100" b="0" i="0" baseline="0">
              <a:solidFill>
                <a:schemeClr val="dk1"/>
              </a:solidFill>
              <a:effectLst/>
              <a:latin typeface="+mn-lt"/>
              <a:ea typeface="+mn-ea"/>
              <a:cs typeface="+mn-cs"/>
            </a:rPr>
            <a:t>公債費については、</a:t>
          </a:r>
          <a:r>
            <a:rPr kumimoji="1" lang="ja-JP" altLang="ja-JP" sz="1100" b="0" i="0" baseline="0">
              <a:solidFill>
                <a:schemeClr val="dk1"/>
              </a:solidFill>
              <a:effectLst/>
              <a:latin typeface="+mn-lt"/>
              <a:ea typeface="+mn-ea"/>
              <a:cs typeface="+mn-cs"/>
            </a:rPr>
            <a:t>これまでの起債抑制対策によりゆるやかに減少して</a:t>
          </a:r>
          <a:r>
            <a:rPr kumimoji="1" lang="ja-JP" altLang="en-US" sz="1100" b="0" i="0" baseline="0">
              <a:solidFill>
                <a:schemeClr val="dk1"/>
              </a:solidFill>
              <a:effectLst/>
              <a:latin typeface="+mn-lt"/>
              <a:ea typeface="+mn-ea"/>
              <a:cs typeface="+mn-cs"/>
            </a:rPr>
            <a:t>い</a:t>
          </a:r>
          <a:r>
            <a:rPr kumimoji="1" lang="ja-JP" altLang="ja-JP" sz="1100" b="0" i="0" baseline="0">
              <a:solidFill>
                <a:schemeClr val="dk1"/>
              </a:solidFill>
              <a:effectLst/>
              <a:latin typeface="+mn-lt"/>
              <a:ea typeface="+mn-ea"/>
              <a:cs typeface="+mn-cs"/>
            </a:rPr>
            <a:t>く見込みである。今後も現状維持を基本とし、必要最小限かつ有利な起債の発行に努める。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27940</xdr:rowOff>
    </xdr:from>
    <xdr:to>
      <xdr:col>24</xdr:col>
      <xdr:colOff>25400</xdr:colOff>
      <xdr:row>75</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8866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50800</xdr:rowOff>
    </xdr:from>
    <xdr:to>
      <xdr:col>19</xdr:col>
      <xdr:colOff>187325</xdr:colOff>
      <xdr:row>76</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095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104140</xdr:rowOff>
    </xdr:from>
    <xdr:to>
      <xdr:col>15</xdr:col>
      <xdr:colOff>98425</xdr:colOff>
      <xdr:row>76</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628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88900</xdr:rowOff>
    </xdr:from>
    <xdr:to>
      <xdr:col>11</xdr:col>
      <xdr:colOff>9525</xdr:colOff>
      <xdr:row>75</xdr:row>
      <xdr:rowOff>104140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9476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148590</xdr:rowOff>
    </xdr:from>
    <xdr:to>
      <xdr:col>24</xdr:col>
      <xdr:colOff>76200</xdr:colOff>
      <xdr:row>75</xdr:row>
      <xdr:rowOff>78740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165117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0</xdr:rowOff>
    </xdr:from>
    <xdr:to>
      <xdr:col>20</xdr:col>
      <xdr:colOff>38100</xdr:colOff>
      <xdr:row>75</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111777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2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144780</xdr:rowOff>
    </xdr:from>
    <xdr:to>
      <xdr:col>15</xdr:col>
      <xdr:colOff>149225</xdr:colOff>
      <xdr:row>76</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85107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53340</xdr:rowOff>
    </xdr:from>
    <xdr:to>
      <xdr:col>11</xdr:col>
      <xdr:colOff>60325</xdr:colOff>
      <xdr:row>75</xdr:row>
      <xdr:rowOff>154939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165117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38100</xdr:rowOff>
    </xdr:from>
    <xdr:to>
      <xdr:col>6</xdr:col>
      <xdr:colOff>171450</xdr:colOff>
      <xdr:row>75</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149877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１２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ポイント上回る</a:t>
          </a:r>
          <a:r>
            <a:rPr kumimoji="1" lang="ja-JP" altLang="en-US" sz="1100">
              <a:solidFill>
                <a:schemeClr val="dk1"/>
              </a:solidFill>
              <a:effectLst/>
              <a:latin typeface="+mn-lt"/>
              <a:ea typeface="+mn-ea"/>
              <a:cs typeface="+mn-cs"/>
            </a:rPr>
            <a:t>８３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であり、前年度と比較すると</a:t>
          </a:r>
          <a:r>
            <a:rPr kumimoji="1" lang="ja-JP" altLang="en-US" sz="1100">
              <a:solidFill>
                <a:schemeClr val="dk1"/>
              </a:solidFill>
              <a:effectLst/>
              <a:latin typeface="+mn-lt"/>
              <a:ea typeface="+mn-ea"/>
              <a:cs typeface="+mn-cs"/>
            </a:rPr>
            <a:t>６</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ポイントの増加となった。観光立町としての特殊事情のため、類似団体平均を大きく上回っており、引き続き義務的経費を中心に経費の削減を進め、財政の健全化に努める。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157480</xdr:rowOff>
    </xdr:from>
    <xdr:to>
      <xdr:col>82</xdr:col>
      <xdr:colOff>107950</xdr:colOff>
      <xdr:row>80</xdr:row>
      <xdr:rowOff>73661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30580"/>
          <a:ext cx="8382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157480</xdr:rowOff>
    </xdr:from>
    <xdr:to>
      <xdr:col>78</xdr:col>
      <xdr:colOff>69850</xdr:colOff>
      <xdr:row>78</xdr:row>
      <xdr:rowOff>157480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35913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157480</xdr:rowOff>
    </xdr:from>
    <xdr:to>
      <xdr:col>73</xdr:col>
      <xdr:colOff>180975</xdr:colOff>
      <xdr:row>80</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35913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1270</xdr:rowOff>
    </xdr:from>
    <xdr:to>
      <xdr:col>69</xdr:col>
      <xdr:colOff>92075</xdr:colOff>
      <xdr:row>80</xdr:row>
      <xdr:rowOff>46989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7172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22861</xdr:rowOff>
    </xdr:from>
    <xdr:to>
      <xdr:col>82</xdr:col>
      <xdr:colOff>158750</xdr:colOff>
      <xdr:row>80</xdr:row>
      <xdr:rowOff>124461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102888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64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106680</xdr:rowOff>
    </xdr:from>
    <xdr:to>
      <xdr:col>78</xdr:col>
      <xdr:colOff>120650</xdr:colOff>
      <xdr:row>79</xdr:row>
      <xdr:rowOff>36830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21607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106680</xdr:rowOff>
    </xdr:from>
    <xdr:to>
      <xdr:col>74</xdr:col>
      <xdr:colOff>31750</xdr:colOff>
      <xdr:row>78</xdr:row>
      <xdr:rowOff>36830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121920</xdr:rowOff>
    </xdr:from>
    <xdr:to>
      <xdr:col>69</xdr:col>
      <xdr:colOff>142875</xdr:colOff>
      <xdr:row>80</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36847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167639</xdr:rowOff>
    </xdr:from>
    <xdr:to>
      <xdr:col>65</xdr:col>
      <xdr:colOff>53975</xdr:colOff>
      <xdr:row>80</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82566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79634</xdr:rowOff>
    </xdr:from>
    <xdr:to>
      <xdr:col>29</xdr:col>
      <xdr:colOff>127000</xdr:colOff>
      <xdr:row>17</xdr:row>
      <xdr:rowOff>120576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1909"/>
          <a:ext cx="647700" cy="40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64411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26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120576</xdr:rowOff>
    </xdr:from>
    <xdr:to>
      <xdr:col>26</xdr:col>
      <xdr:colOff>50800</xdr:colOff>
      <xdr:row>17</xdr:row>
      <xdr:rowOff>171089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82851"/>
          <a:ext cx="698500" cy="50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171089</xdr:rowOff>
    </xdr:from>
    <xdr:to>
      <xdr:col>22</xdr:col>
      <xdr:colOff>114300</xdr:colOff>
      <xdr:row>18</xdr:row>
      <xdr:rowOff>19009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33364"/>
          <a:ext cx="698500" cy="19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171028</xdr:rowOff>
    </xdr:from>
    <xdr:to>
      <xdr:col>18</xdr:col>
      <xdr:colOff>177800</xdr:colOff>
      <xdr:row>18</xdr:row>
      <xdr:rowOff>19009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33303"/>
          <a:ext cx="698500" cy="19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28834</xdr:rowOff>
    </xdr:from>
    <xdr:to>
      <xdr:col>29</xdr:col>
      <xdr:colOff>177800</xdr:colOff>
      <xdr:row>17</xdr:row>
      <xdr:rowOff>130434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1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45361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3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69776</xdr:rowOff>
    </xdr:from>
    <xdr:to>
      <xdr:col>26</xdr:col>
      <xdr:colOff>101600</xdr:colOff>
      <xdr:row>17</xdr:row>
      <xdr:rowOff>171376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32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10103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00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120289</xdr:rowOff>
    </xdr:from>
    <xdr:to>
      <xdr:col>22</xdr:col>
      <xdr:colOff>165100</xdr:colOff>
      <xdr:row>18</xdr:row>
      <xdr:rowOff>50439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82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60616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5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139659</xdr:rowOff>
    </xdr:from>
    <xdr:to>
      <xdr:col>19</xdr:col>
      <xdr:colOff>38100</xdr:colOff>
      <xdr:row>18</xdr:row>
      <xdr:rowOff>69809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1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79986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120228</xdr:rowOff>
    </xdr:from>
    <xdr:to>
      <xdr:col>15</xdr:col>
      <xdr:colOff>101600</xdr:colOff>
      <xdr:row>18</xdr:row>
      <xdr:rowOff>50378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2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60555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5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174892</xdr:rowOff>
    </xdr:from>
    <xdr:to>
      <xdr:col>29</xdr:col>
      <xdr:colOff>127000</xdr:colOff>
      <xdr:row>37</xdr:row>
      <xdr:rowOff>239553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299592"/>
          <a:ext cx="647700" cy="64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239553</xdr:rowOff>
    </xdr:from>
    <xdr:to>
      <xdr:col>26</xdr:col>
      <xdr:colOff>50800</xdr:colOff>
      <xdr:row>37</xdr:row>
      <xdr:rowOff>241986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364253"/>
          <a:ext cx="698500" cy="2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222800</xdr:rowOff>
    </xdr:from>
    <xdr:to>
      <xdr:col>22</xdr:col>
      <xdr:colOff>114300</xdr:colOff>
      <xdr:row>37</xdr:row>
      <xdr:rowOff>241986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347500"/>
          <a:ext cx="698500" cy="19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222800</xdr:rowOff>
    </xdr:from>
    <xdr:to>
      <xdr:col>18</xdr:col>
      <xdr:colOff>177800</xdr:colOff>
      <xdr:row>37</xdr:row>
      <xdr:rowOff>249072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47500"/>
          <a:ext cx="698500" cy="26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124092</xdr:rowOff>
    </xdr:from>
    <xdr:to>
      <xdr:col>29</xdr:col>
      <xdr:colOff>177800</xdr:colOff>
      <xdr:row>37</xdr:row>
      <xdr:rowOff>225692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48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96169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2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188753</xdr:rowOff>
    </xdr:from>
    <xdr:to>
      <xdr:col>26</xdr:col>
      <xdr:colOff>101600</xdr:colOff>
      <xdr:row>37</xdr:row>
      <xdr:rowOff>290353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1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275130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99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191186</xdr:rowOff>
    </xdr:from>
    <xdr:to>
      <xdr:col>22</xdr:col>
      <xdr:colOff>165100</xdr:colOff>
      <xdr:row>37</xdr:row>
      <xdr:rowOff>292786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15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277563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4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172000</xdr:rowOff>
    </xdr:from>
    <xdr:to>
      <xdr:col>19</xdr:col>
      <xdr:colOff>38100</xdr:colOff>
      <xdr:row>37</xdr:row>
      <xdr:rowOff>273600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96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258377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8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198272</xdr:rowOff>
    </xdr:from>
    <xdr:to>
      <xdr:col>15</xdr:col>
      <xdr:colOff>101600</xdr:colOff>
      <xdr:row>37</xdr:row>
      <xdr:rowOff>299872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22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284649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6,031
5,522
49.75
6,765,688
6,580,822
175,654
2,650,359
3,137,947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31481</xdr:rowOff>
    </xdr:from>
    <xdr:to>
      <xdr:col>24</xdr:col>
      <xdr:colOff>63500</xdr:colOff>
      <xdr:row>35</xdr:row>
      <xdr:rowOff>42735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32231"/>
          <a:ext cx="838200" cy="1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31481</xdr:rowOff>
    </xdr:from>
    <xdr:to>
      <xdr:col>19</xdr:col>
      <xdr:colOff>177800</xdr:colOff>
      <xdr:row>35</xdr:row>
      <xdr:rowOff>45738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32231"/>
          <a:ext cx="889000" cy="1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45738</xdr:rowOff>
    </xdr:from>
    <xdr:to>
      <xdr:col>15</xdr:col>
      <xdr:colOff>50800</xdr:colOff>
      <xdr:row>35</xdr:row>
      <xdr:rowOff>68681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46488"/>
          <a:ext cx="889000" cy="2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68681</xdr:rowOff>
    </xdr:from>
    <xdr:to>
      <xdr:col>10</xdr:col>
      <xdr:colOff>114300</xdr:colOff>
      <xdr:row>36</xdr:row>
      <xdr:rowOff>8339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69431"/>
          <a:ext cx="889000" cy="11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163385</xdr:rowOff>
    </xdr:from>
    <xdr:to>
      <xdr:col>24</xdr:col>
      <xdr:colOff>114300</xdr:colOff>
      <xdr:row>35</xdr:row>
      <xdr:rowOff>93535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141812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7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152131</xdr:rowOff>
    </xdr:from>
    <xdr:to>
      <xdr:col>20</xdr:col>
      <xdr:colOff>38100</xdr:colOff>
      <xdr:row>35</xdr:row>
      <xdr:rowOff>82281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98808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5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166388</xdr:rowOff>
    </xdr:from>
    <xdr:to>
      <xdr:col>15</xdr:col>
      <xdr:colOff>101600</xdr:colOff>
      <xdr:row>35</xdr:row>
      <xdr:rowOff>96538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113065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7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17881</xdr:rowOff>
    </xdr:from>
    <xdr:to>
      <xdr:col>10</xdr:col>
      <xdr:colOff>165100</xdr:colOff>
      <xdr:row>35</xdr:row>
      <xdr:rowOff>119481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1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136008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9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128989</xdr:rowOff>
    </xdr:from>
    <xdr:to>
      <xdr:col>6</xdr:col>
      <xdr:colOff>38100</xdr:colOff>
      <xdr:row>36</xdr:row>
      <xdr:rowOff>59139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75666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04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44424</xdr:rowOff>
    </xdr:from>
    <xdr:to>
      <xdr:col>24</xdr:col>
      <xdr:colOff>63500</xdr:colOff>
      <xdr:row>58</xdr:row>
      <xdr:rowOff>6983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817074"/>
          <a:ext cx="838200" cy="13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44424</xdr:rowOff>
    </xdr:from>
    <xdr:to>
      <xdr:col>19</xdr:col>
      <xdr:colOff>177800</xdr:colOff>
      <xdr:row>58</xdr:row>
      <xdr:rowOff>8068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17074"/>
          <a:ext cx="889000" cy="13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8068</xdr:rowOff>
    </xdr:from>
    <xdr:to>
      <xdr:col>15</xdr:col>
      <xdr:colOff>50800</xdr:colOff>
      <xdr:row>58</xdr:row>
      <xdr:rowOff>41436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52168"/>
          <a:ext cx="889000" cy="3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41436</xdr:rowOff>
    </xdr:from>
    <xdr:to>
      <xdr:col>10</xdr:col>
      <xdr:colOff>114300</xdr:colOff>
      <xdr:row>58</xdr:row>
      <xdr:rowOff>47837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8553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100272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104925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127633</xdr:rowOff>
    </xdr:from>
    <xdr:to>
      <xdr:col>24</xdr:col>
      <xdr:colOff>114300</xdr:colOff>
      <xdr:row>58</xdr:row>
      <xdr:rowOff>57783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0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150510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5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165074</xdr:rowOff>
    </xdr:from>
    <xdr:to>
      <xdr:col>20</xdr:col>
      <xdr:colOff>38100</xdr:colOff>
      <xdr:row>57</xdr:row>
      <xdr:rowOff>95224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6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111751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54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128718</xdr:rowOff>
    </xdr:from>
    <xdr:to>
      <xdr:col>15</xdr:col>
      <xdr:colOff>101600</xdr:colOff>
      <xdr:row>58</xdr:row>
      <xdr:rowOff>58868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75395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7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162086</xdr:rowOff>
    </xdr:from>
    <xdr:to>
      <xdr:col>10</xdr:col>
      <xdr:colOff>165100</xdr:colOff>
      <xdr:row>58</xdr:row>
      <xdr:rowOff>92236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3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108763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70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168487</xdr:rowOff>
    </xdr:from>
    <xdr:to>
      <xdr:col>6</xdr:col>
      <xdr:colOff>38100</xdr:colOff>
      <xdr:row>58</xdr:row>
      <xdr:rowOff>98637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4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115164</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71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45593</xdr:rowOff>
    </xdr:from>
    <xdr:to>
      <xdr:col>24</xdr:col>
      <xdr:colOff>63500</xdr:colOff>
      <xdr:row>76</xdr:row>
      <xdr:rowOff>128194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075793"/>
          <a:ext cx="8382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45593</xdr:rowOff>
    </xdr:from>
    <xdr:to>
      <xdr:col>19</xdr:col>
      <xdr:colOff>177800</xdr:colOff>
      <xdr:row>76</xdr:row>
      <xdr:rowOff>153436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075793"/>
          <a:ext cx="889000" cy="10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153436</xdr:rowOff>
    </xdr:from>
    <xdr:to>
      <xdr:col>15</xdr:col>
      <xdr:colOff>50800</xdr:colOff>
      <xdr:row>77</xdr:row>
      <xdr:rowOff>79597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183636"/>
          <a:ext cx="889000" cy="9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79597</xdr:rowOff>
    </xdr:from>
    <xdr:to>
      <xdr:col>10</xdr:col>
      <xdr:colOff>114300</xdr:colOff>
      <xdr:row>77</xdr:row>
      <xdr:rowOff>167151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281247"/>
          <a:ext cx="8890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77394</xdr:rowOff>
    </xdr:from>
    <xdr:to>
      <xdr:col>24</xdr:col>
      <xdr:colOff>114300</xdr:colOff>
      <xdr:row>77</xdr:row>
      <xdr:rowOff>7544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10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100271</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95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166243</xdr:rowOff>
    </xdr:from>
    <xdr:to>
      <xdr:col>20</xdr:col>
      <xdr:colOff>38100</xdr:colOff>
      <xdr:row>76</xdr:row>
      <xdr:rowOff>96393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02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112920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80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102636</xdr:rowOff>
    </xdr:from>
    <xdr:to>
      <xdr:col>15</xdr:col>
      <xdr:colOff>101600</xdr:colOff>
      <xdr:row>77</xdr:row>
      <xdr:rowOff>32786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13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49312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90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28797</xdr:rowOff>
    </xdr:from>
    <xdr:to>
      <xdr:col>10</xdr:col>
      <xdr:colOff>165100</xdr:colOff>
      <xdr:row>77</xdr:row>
      <xdr:rowOff>130397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146924</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116351</xdr:rowOff>
    </xdr:from>
    <xdr:to>
      <xdr:col>6</xdr:col>
      <xdr:colOff>38100</xdr:colOff>
      <xdr:row>78</xdr:row>
      <xdr:rowOff>46501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1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63028</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9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70892</xdr:rowOff>
    </xdr:from>
    <xdr:to>
      <xdr:col>24</xdr:col>
      <xdr:colOff>63500</xdr:colOff>
      <xdr:row>98</xdr:row>
      <xdr:rowOff>35074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01542"/>
          <a:ext cx="838200" cy="13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12114</xdr:rowOff>
    </xdr:from>
    <xdr:to>
      <xdr:col>19</xdr:col>
      <xdr:colOff>177800</xdr:colOff>
      <xdr:row>98</xdr:row>
      <xdr:rowOff>35074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814214"/>
          <a:ext cx="8890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12114</xdr:rowOff>
    </xdr:from>
    <xdr:to>
      <xdr:col>15</xdr:col>
      <xdr:colOff>50800</xdr:colOff>
      <xdr:row>99</xdr:row>
      <xdr:rowOff>54404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14214"/>
          <a:ext cx="889000" cy="21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54404</xdr:rowOff>
    </xdr:from>
    <xdr:to>
      <xdr:col>10</xdr:col>
      <xdr:colOff>114300</xdr:colOff>
      <xdr:row>99</xdr:row>
      <xdr:rowOff>63567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7027954"/>
          <a:ext cx="889000" cy="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20092</xdr:rowOff>
    </xdr:from>
    <xdr:to>
      <xdr:col>24</xdr:col>
      <xdr:colOff>114300</xdr:colOff>
      <xdr:row>97</xdr:row>
      <xdr:rowOff>121692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169969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155724</xdr:rowOff>
    </xdr:from>
    <xdr:to>
      <xdr:col>20</xdr:col>
      <xdr:colOff>38100</xdr:colOff>
      <xdr:row>98</xdr:row>
      <xdr:rowOff>85874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8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77001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7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132764</xdr:rowOff>
    </xdr:from>
    <xdr:to>
      <xdr:col>15</xdr:col>
      <xdr:colOff>101600</xdr:colOff>
      <xdr:row>98</xdr:row>
      <xdr:rowOff>62914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6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54041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5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3604</xdr:rowOff>
    </xdr:from>
    <xdr:to>
      <xdr:col>10</xdr:col>
      <xdr:colOff>165100</xdr:colOff>
      <xdr:row>99</xdr:row>
      <xdr:rowOff>105204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97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96331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706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12767</xdr:rowOff>
    </xdr:from>
    <xdr:to>
      <xdr:col>6</xdr:col>
      <xdr:colOff>38100</xdr:colOff>
      <xdr:row>99</xdr:row>
      <xdr:rowOff>114367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8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105494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07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150320</xdr:rowOff>
    </xdr:from>
    <xdr:to>
      <xdr:col>55</xdr:col>
      <xdr:colOff>0</xdr:colOff>
      <xdr:row>36</xdr:row>
      <xdr:rowOff>157495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51070"/>
          <a:ext cx="838200" cy="17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157495</xdr:rowOff>
    </xdr:from>
    <xdr:to>
      <xdr:col>50</xdr:col>
      <xdr:colOff>114300</xdr:colOff>
      <xdr:row>37</xdr:row>
      <xdr:rowOff>22510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29695"/>
          <a:ext cx="889000" cy="3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10525</xdr:rowOff>
    </xdr:from>
    <xdr:to>
      <xdr:col>45</xdr:col>
      <xdr:colOff>177800</xdr:colOff>
      <xdr:row>37</xdr:row>
      <xdr:rowOff>22510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11275"/>
          <a:ext cx="889000" cy="35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10525</xdr:rowOff>
    </xdr:from>
    <xdr:to>
      <xdr:col>41</xdr:col>
      <xdr:colOff>50800</xdr:colOff>
      <xdr:row>37</xdr:row>
      <xdr:rowOff>18131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11275"/>
          <a:ext cx="889000" cy="35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99520</xdr:rowOff>
    </xdr:from>
    <xdr:to>
      <xdr:col>55</xdr:col>
      <xdr:colOff>50800</xdr:colOff>
      <xdr:row>36</xdr:row>
      <xdr:rowOff>29670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0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122397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5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106695</xdr:rowOff>
    </xdr:from>
    <xdr:to>
      <xdr:col>50</xdr:col>
      <xdr:colOff>165100</xdr:colOff>
      <xdr:row>37</xdr:row>
      <xdr:rowOff>36845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7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27972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7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143160</xdr:rowOff>
    </xdr:from>
    <xdr:to>
      <xdr:col>46</xdr:col>
      <xdr:colOff>38100</xdr:colOff>
      <xdr:row>37</xdr:row>
      <xdr:rowOff>73310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64437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40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131175</xdr:rowOff>
    </xdr:from>
    <xdr:to>
      <xdr:col>41</xdr:col>
      <xdr:colOff>101600</xdr:colOff>
      <xdr:row>35</xdr:row>
      <xdr:rowOff>61325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77852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3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138781</xdr:rowOff>
    </xdr:from>
    <xdr:to>
      <xdr:col>36</xdr:col>
      <xdr:colOff>165100</xdr:colOff>
      <xdr:row>37</xdr:row>
      <xdr:rowOff>68931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1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85458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8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67877</xdr:rowOff>
    </xdr:from>
    <xdr:to>
      <xdr:col>55</xdr:col>
      <xdr:colOff>0</xdr:colOff>
      <xdr:row>58</xdr:row>
      <xdr:rowOff>98128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11977"/>
          <a:ext cx="8382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98128</xdr:rowOff>
    </xdr:from>
    <xdr:to>
      <xdr:col>50</xdr:col>
      <xdr:colOff>114300</xdr:colOff>
      <xdr:row>58</xdr:row>
      <xdr:rowOff>106463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42228"/>
          <a:ext cx="889000" cy="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85417</xdr:rowOff>
    </xdr:from>
    <xdr:to>
      <xdr:col>45</xdr:col>
      <xdr:colOff>177800</xdr:colOff>
      <xdr:row>58</xdr:row>
      <xdr:rowOff>106463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29517"/>
          <a:ext cx="889000" cy="2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85417</xdr:rowOff>
    </xdr:from>
    <xdr:to>
      <xdr:col>41</xdr:col>
      <xdr:colOff>50800</xdr:colOff>
      <xdr:row>58</xdr:row>
      <xdr:rowOff>93390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29517"/>
          <a:ext cx="889000" cy="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17077</xdr:rowOff>
    </xdr:from>
    <xdr:to>
      <xdr:col>55</xdr:col>
      <xdr:colOff>50800</xdr:colOff>
      <xdr:row>58</xdr:row>
      <xdr:rowOff>118677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6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47328</xdr:rowOff>
    </xdr:from>
    <xdr:to>
      <xdr:col>50</xdr:col>
      <xdr:colOff>165100</xdr:colOff>
      <xdr:row>58</xdr:row>
      <xdr:rowOff>148928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9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140055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8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55663</xdr:rowOff>
    </xdr:from>
    <xdr:to>
      <xdr:col>46</xdr:col>
      <xdr:colOff>38100</xdr:colOff>
      <xdr:row>58</xdr:row>
      <xdr:rowOff>157263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148390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9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34617</xdr:rowOff>
    </xdr:from>
    <xdr:to>
      <xdr:col>41</xdr:col>
      <xdr:colOff>101600</xdr:colOff>
      <xdr:row>58</xdr:row>
      <xdr:rowOff>136217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7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127344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7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42590</xdr:rowOff>
    </xdr:from>
    <xdr:to>
      <xdr:col>36</xdr:col>
      <xdr:colOff>165100</xdr:colOff>
      <xdr:row>58</xdr:row>
      <xdr:rowOff>144190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135317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79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85741</xdr:rowOff>
    </xdr:from>
    <xdr:to>
      <xdr:col>55</xdr:col>
      <xdr:colOff>0</xdr:colOff>
      <xdr:row>78</xdr:row>
      <xdr:rowOff>117576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58841"/>
          <a:ext cx="838200" cy="3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38895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11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117576</xdr:rowOff>
    </xdr:from>
    <xdr:to>
      <xdr:col>50</xdr:col>
      <xdr:colOff>114300</xdr:colOff>
      <xdr:row>78</xdr:row>
      <xdr:rowOff>127690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90676"/>
          <a:ext cx="889000" cy="1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114624</xdr:rowOff>
    </xdr:from>
    <xdr:to>
      <xdr:col>45</xdr:col>
      <xdr:colOff>177800</xdr:colOff>
      <xdr:row>78</xdr:row>
      <xdr:rowOff>127690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87724"/>
          <a:ext cx="889000" cy="1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114624</xdr:rowOff>
    </xdr:from>
    <xdr:to>
      <xdr:col>41</xdr:col>
      <xdr:colOff>50800</xdr:colOff>
      <xdr:row>78</xdr:row>
      <xdr:rowOff>126800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87724"/>
          <a:ext cx="889000" cy="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163772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34941</xdr:rowOff>
    </xdr:from>
    <xdr:to>
      <xdr:col>55</xdr:col>
      <xdr:colOff>50800</xdr:colOff>
      <xdr:row>78</xdr:row>
      <xdr:rowOff>136541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0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165768</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9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66776</xdr:rowOff>
    </xdr:from>
    <xdr:to>
      <xdr:col>50</xdr:col>
      <xdr:colOff>165100</xdr:colOff>
      <xdr:row>78</xdr:row>
      <xdr:rowOff>168376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159503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76890</xdr:rowOff>
    </xdr:from>
    <xdr:to>
      <xdr:col>46</xdr:col>
      <xdr:colOff>38100</xdr:colOff>
      <xdr:row>79</xdr:row>
      <xdr:rowOff>7040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4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169617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63824</xdr:rowOff>
    </xdr:from>
    <xdr:to>
      <xdr:col>41</xdr:col>
      <xdr:colOff>101600</xdr:colOff>
      <xdr:row>78</xdr:row>
      <xdr:rowOff>165424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10501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21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76000</xdr:rowOff>
    </xdr:from>
    <xdr:to>
      <xdr:col>36</xdr:col>
      <xdr:colOff>165100</xdr:colOff>
      <xdr:row>79</xdr:row>
      <xdr:rowOff>6150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168727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145390</xdr:rowOff>
    </xdr:from>
    <xdr:to>
      <xdr:col>55</xdr:col>
      <xdr:colOff>0</xdr:colOff>
      <xdr:row>98</xdr:row>
      <xdr:rowOff>163148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47490"/>
          <a:ext cx="838200" cy="1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145199</xdr:rowOff>
    </xdr:from>
    <xdr:to>
      <xdr:col>50</xdr:col>
      <xdr:colOff>114300</xdr:colOff>
      <xdr:row>98</xdr:row>
      <xdr:rowOff>145390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4729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86616</xdr:rowOff>
    </xdr:from>
    <xdr:to>
      <xdr:col>45</xdr:col>
      <xdr:colOff>177800</xdr:colOff>
      <xdr:row>98</xdr:row>
      <xdr:rowOff>145199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88716"/>
          <a:ext cx="889000" cy="5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44672</xdr:rowOff>
    </xdr:from>
    <xdr:to>
      <xdr:col>41</xdr:col>
      <xdr:colOff>50800</xdr:colOff>
      <xdr:row>98</xdr:row>
      <xdr:rowOff>86616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46772"/>
          <a:ext cx="889000" cy="4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112348</xdr:rowOff>
    </xdr:from>
    <xdr:to>
      <xdr:col>55</xdr:col>
      <xdr:colOff>50800</xdr:colOff>
      <xdr:row>99</xdr:row>
      <xdr:rowOff>42498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1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27275</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2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94590</xdr:rowOff>
    </xdr:from>
    <xdr:to>
      <xdr:col>50</xdr:col>
      <xdr:colOff>165100</xdr:colOff>
      <xdr:row>99</xdr:row>
      <xdr:rowOff>24740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15867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8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94399</xdr:rowOff>
    </xdr:from>
    <xdr:to>
      <xdr:col>46</xdr:col>
      <xdr:colOff>38100</xdr:colOff>
      <xdr:row>99</xdr:row>
      <xdr:rowOff>24549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9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15676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35816</xdr:rowOff>
    </xdr:from>
    <xdr:to>
      <xdr:col>41</xdr:col>
      <xdr:colOff>101600</xdr:colOff>
      <xdr:row>98</xdr:row>
      <xdr:rowOff>137416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3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128543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3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165322</xdr:rowOff>
    </xdr:from>
    <xdr:to>
      <xdr:col>36</xdr:col>
      <xdr:colOff>165100</xdr:colOff>
      <xdr:row>98</xdr:row>
      <xdr:rowOff>95472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9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86599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8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23887</xdr:rowOff>
    </xdr:from>
    <xdr:to>
      <xdr:col>85</xdr:col>
      <xdr:colOff>127000</xdr:colOff>
      <xdr:row>78</xdr:row>
      <xdr:rowOff>31621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396987"/>
          <a:ext cx="8382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119579</xdr:rowOff>
    </xdr:from>
    <xdr:to>
      <xdr:col>81</xdr:col>
      <xdr:colOff>50800</xdr:colOff>
      <xdr:row>78</xdr:row>
      <xdr:rowOff>23887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321229"/>
          <a:ext cx="889000" cy="7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119579</xdr:rowOff>
    </xdr:from>
    <xdr:to>
      <xdr:col>76</xdr:col>
      <xdr:colOff>114300</xdr:colOff>
      <xdr:row>78</xdr:row>
      <xdr:rowOff>20664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321229"/>
          <a:ext cx="889000" cy="7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20664</xdr:rowOff>
    </xdr:from>
    <xdr:to>
      <xdr:col>71</xdr:col>
      <xdr:colOff>177800</xdr:colOff>
      <xdr:row>78</xdr:row>
      <xdr:rowOff>28291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393764"/>
          <a:ext cx="889000" cy="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152271</xdr:rowOff>
    </xdr:from>
    <xdr:to>
      <xdr:col>85</xdr:col>
      <xdr:colOff>177800</xdr:colOff>
      <xdr:row>78</xdr:row>
      <xdr:rowOff>82421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35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130698</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33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144537</xdr:rowOff>
    </xdr:from>
    <xdr:to>
      <xdr:col>81</xdr:col>
      <xdr:colOff>101600</xdr:colOff>
      <xdr:row>78</xdr:row>
      <xdr:rowOff>74687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34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65814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4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68779</xdr:rowOff>
    </xdr:from>
    <xdr:to>
      <xdr:col>76</xdr:col>
      <xdr:colOff>165100</xdr:colOff>
      <xdr:row>77</xdr:row>
      <xdr:rowOff>170379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7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161506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36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141314</xdr:rowOff>
    </xdr:from>
    <xdr:to>
      <xdr:col>72</xdr:col>
      <xdr:colOff>38100</xdr:colOff>
      <xdr:row>78</xdr:row>
      <xdr:rowOff>71464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34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62591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148941</xdr:rowOff>
    </xdr:from>
    <xdr:to>
      <xdr:col>67</xdr:col>
      <xdr:colOff>101600</xdr:colOff>
      <xdr:row>78</xdr:row>
      <xdr:rowOff>79091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35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70218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44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57772</xdr:rowOff>
    </xdr:from>
    <xdr:to>
      <xdr:col>85</xdr:col>
      <xdr:colOff>127000</xdr:colOff>
      <xdr:row>95</xdr:row>
      <xdr:rowOff>107860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345522"/>
          <a:ext cx="838200" cy="5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68198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98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36334</xdr:rowOff>
    </xdr:from>
    <xdr:to>
      <xdr:col>81</xdr:col>
      <xdr:colOff>50800</xdr:colOff>
      <xdr:row>95</xdr:row>
      <xdr:rowOff>57772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324084"/>
          <a:ext cx="889000" cy="2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36334</xdr:rowOff>
    </xdr:from>
    <xdr:to>
      <xdr:col>76</xdr:col>
      <xdr:colOff>114300</xdr:colOff>
      <xdr:row>96</xdr:row>
      <xdr:rowOff>74555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324084"/>
          <a:ext cx="889000" cy="20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33803</xdr:rowOff>
    </xdr:from>
    <xdr:to>
      <xdr:col>71</xdr:col>
      <xdr:colOff>177800</xdr:colOff>
      <xdr:row>96</xdr:row>
      <xdr:rowOff>74555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493003"/>
          <a:ext cx="889000" cy="4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69273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7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57060</xdr:rowOff>
    </xdr:from>
    <xdr:to>
      <xdr:col>85</xdr:col>
      <xdr:colOff>177800</xdr:colOff>
      <xdr:row>95</xdr:row>
      <xdr:rowOff>158660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3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79937</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19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6972</xdr:rowOff>
    </xdr:from>
    <xdr:to>
      <xdr:col>81</xdr:col>
      <xdr:colOff>101600</xdr:colOff>
      <xdr:row>95</xdr:row>
      <xdr:rowOff>108572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2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125099</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06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156984</xdr:rowOff>
    </xdr:from>
    <xdr:to>
      <xdr:col>76</xdr:col>
      <xdr:colOff>165100</xdr:colOff>
      <xdr:row>95</xdr:row>
      <xdr:rowOff>87134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27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103661</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604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23755</xdr:rowOff>
    </xdr:from>
    <xdr:to>
      <xdr:col>72</xdr:col>
      <xdr:colOff>38100</xdr:colOff>
      <xdr:row>96</xdr:row>
      <xdr:rowOff>125355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48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141882</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625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154453</xdr:rowOff>
    </xdr:from>
    <xdr:to>
      <xdr:col>67</xdr:col>
      <xdr:colOff>101600</xdr:colOff>
      <xdr:row>96</xdr:row>
      <xdr:rowOff>84603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4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101130</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14795" y="1621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106071</xdr:rowOff>
    </xdr:from>
    <xdr:to>
      <xdr:col>116</xdr:col>
      <xdr:colOff>63500</xdr:colOff>
      <xdr:row>77</xdr:row>
      <xdr:rowOff>120548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307721"/>
          <a:ext cx="8382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120548</xdr:rowOff>
    </xdr:from>
    <xdr:to>
      <xdr:col>111</xdr:col>
      <xdr:colOff>177800</xdr:colOff>
      <xdr:row>77</xdr:row>
      <xdr:rowOff>152185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322198"/>
          <a:ext cx="889000" cy="3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152185</xdr:rowOff>
    </xdr:from>
    <xdr:to>
      <xdr:col>107</xdr:col>
      <xdr:colOff>50800</xdr:colOff>
      <xdr:row>77</xdr:row>
      <xdr:rowOff>157138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353835"/>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136334</xdr:rowOff>
    </xdr:from>
    <xdr:to>
      <xdr:col>102</xdr:col>
      <xdr:colOff>114300</xdr:colOff>
      <xdr:row>77</xdr:row>
      <xdr:rowOff>157138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337984"/>
          <a:ext cx="889000" cy="2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55271</xdr:rowOff>
    </xdr:from>
    <xdr:to>
      <xdr:col>116</xdr:col>
      <xdr:colOff>114300</xdr:colOff>
      <xdr:row>77</xdr:row>
      <xdr:rowOff>156871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2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33698</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2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69748</xdr:rowOff>
    </xdr:from>
    <xdr:to>
      <xdr:col>112</xdr:col>
      <xdr:colOff>38100</xdr:colOff>
      <xdr:row>77</xdr:row>
      <xdr:rowOff>171348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7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162475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36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101385</xdr:rowOff>
    </xdr:from>
    <xdr:to>
      <xdr:col>107</xdr:col>
      <xdr:colOff>101600</xdr:colOff>
      <xdr:row>78</xdr:row>
      <xdr:rowOff>31535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3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22662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9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106338</xdr:rowOff>
    </xdr:from>
    <xdr:to>
      <xdr:col>102</xdr:col>
      <xdr:colOff>165100</xdr:colOff>
      <xdr:row>78</xdr:row>
      <xdr:rowOff>36488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3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27615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40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85534</xdr:rowOff>
    </xdr:from>
    <xdr:to>
      <xdr:col>98</xdr:col>
      <xdr:colOff>38100</xdr:colOff>
      <xdr:row>78</xdr:row>
      <xdr:rowOff>15684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2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6811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37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・歳出決算総額は、住民一人当たり約１０</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万円となっている。</a:t>
          </a:r>
          <a:endParaRPr lang="ja-JP" altLang="ja-JP">
            <a:effectLst/>
          </a:endParaRPr>
        </a:p>
        <a:p>
          <a:r>
            <a:rPr kumimoji="1" lang="ja-JP" altLang="ja-JP" sz="1100">
              <a:solidFill>
                <a:schemeClr val="dk1"/>
              </a:solidFill>
              <a:effectLst/>
              <a:latin typeface="+mn-lt"/>
              <a:ea typeface="+mn-ea"/>
              <a:cs typeface="+mn-cs"/>
            </a:rPr>
            <a:t>・人件費については、住民一人当たり約１４万円であり、類似団体平均を約３千円</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回っている。引き続き会計年度任用職員制度を活用しつつ、業務量に見合った職員の確保を行っていく。</a:t>
          </a:r>
          <a:endParaRPr lang="ja-JP" altLang="ja-JP">
            <a:effectLst/>
          </a:endParaRPr>
        </a:p>
        <a:p>
          <a:r>
            <a:rPr kumimoji="1" lang="ja-JP" altLang="ja-JP" sz="1100">
              <a:solidFill>
                <a:schemeClr val="dk1"/>
              </a:solidFill>
              <a:effectLst/>
              <a:latin typeface="+mn-lt"/>
              <a:ea typeface="+mn-ea"/>
              <a:cs typeface="+mn-cs"/>
            </a:rPr>
            <a:t>・物件費については、住民一人当たり約</a:t>
          </a:r>
          <a:r>
            <a:rPr kumimoji="1" lang="ja-JP" altLang="en-US" sz="1100">
              <a:solidFill>
                <a:schemeClr val="dk1"/>
              </a:solidFill>
              <a:effectLst/>
              <a:latin typeface="+mn-lt"/>
              <a:ea typeface="+mn-ea"/>
              <a:cs typeface="+mn-cs"/>
            </a:rPr>
            <a:t>１６</a:t>
          </a:r>
          <a:r>
            <a:rPr kumimoji="1" lang="ja-JP" altLang="ja-JP" sz="1100">
              <a:solidFill>
                <a:schemeClr val="dk1"/>
              </a:solidFill>
              <a:effectLst/>
              <a:latin typeface="+mn-lt"/>
              <a:ea typeface="+mn-ea"/>
              <a:cs typeface="+mn-cs"/>
            </a:rPr>
            <a:t>万円であり、類似団体平均を約１万円上回っている。観光立町として観光関係の委託経費が多額となっていることが要因であ</a:t>
          </a:r>
          <a:r>
            <a:rPr kumimoji="1" lang="ja-JP" altLang="en-US" sz="1100">
              <a:solidFill>
                <a:schemeClr val="dk1"/>
              </a:solidFill>
              <a:effectLst/>
              <a:latin typeface="+mn-lt"/>
              <a:ea typeface="+mn-ea"/>
              <a:cs typeface="+mn-cs"/>
            </a:rPr>
            <a:t>る。また、前年度から約８万円の減少となっているが、これはクーポン券事業の終了によるものと考えられる</a:t>
          </a:r>
          <a:r>
            <a:rPr kumimoji="1" lang="ja-JP" altLang="ja-JP" sz="1100">
              <a:solidFill>
                <a:schemeClr val="dk1"/>
              </a:solidFill>
              <a:effectLst/>
              <a:latin typeface="+mn-lt"/>
              <a:ea typeface="+mn-ea"/>
              <a:cs typeface="+mn-cs"/>
            </a:rPr>
            <a:t>。引き続き財源の確保と経費の節約に努める。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・維持補修費については、住民一人当たり約２</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万円であり、類似団体平均を約１万円上回っている。ごみ処理施設や観光施設の老朽化により修繕費が多額となったことが要因である。公共施設総合管理計画等に基づき、引き続き適正な管理を行っていく。</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6,031
5,522
49.75
6,765,688
6,580,822
175,654
2,650,359
3,137,947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59690</xdr:rowOff>
    </xdr:from>
    <xdr:to>
      <xdr:col>24</xdr:col>
      <xdr:colOff>63500</xdr:colOff>
      <xdr:row>34</xdr:row>
      <xdr:rowOff>15113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17540"/>
          <a:ext cx="8382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15113</xdr:rowOff>
    </xdr:from>
    <xdr:to>
      <xdr:col>19</xdr:col>
      <xdr:colOff>177800</xdr:colOff>
      <xdr:row>34</xdr:row>
      <xdr:rowOff>16093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4441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118636</xdr:rowOff>
    </xdr:from>
    <xdr:to>
      <xdr:col>15</xdr:col>
      <xdr:colOff>50800</xdr:colOff>
      <xdr:row>34</xdr:row>
      <xdr:rowOff>16093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776486"/>
          <a:ext cx="889000" cy="6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118636</xdr:rowOff>
    </xdr:from>
    <xdr:to>
      <xdr:col>10</xdr:col>
      <xdr:colOff>114300</xdr:colOff>
      <xdr:row>34</xdr:row>
      <xdr:rowOff>9398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776486"/>
          <a:ext cx="889000" cy="6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8890</xdr:rowOff>
    </xdr:from>
    <xdr:to>
      <xdr:col>24</xdr:col>
      <xdr:colOff>114300</xdr:colOff>
      <xdr:row>33</xdr:row>
      <xdr:rowOff>110490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31767</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1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135763</xdr:rowOff>
    </xdr:from>
    <xdr:to>
      <xdr:col>20</xdr:col>
      <xdr:colOff>38100</xdr:colOff>
      <xdr:row>34</xdr:row>
      <xdr:rowOff>65913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82440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56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136743</xdr:rowOff>
    </xdr:from>
    <xdr:to>
      <xdr:col>15</xdr:col>
      <xdr:colOff>101600</xdr:colOff>
      <xdr:row>34</xdr:row>
      <xdr:rowOff>66893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9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83420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56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67836</xdr:rowOff>
    </xdr:from>
    <xdr:to>
      <xdr:col>10</xdr:col>
      <xdr:colOff>165100</xdr:colOff>
      <xdr:row>33</xdr:row>
      <xdr:rowOff>169436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2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14513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50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130048</xdr:rowOff>
    </xdr:from>
    <xdr:to>
      <xdr:col>6</xdr:col>
      <xdr:colOff>38100</xdr:colOff>
      <xdr:row>34</xdr:row>
      <xdr:rowOff>60198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8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76725</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56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40791</xdr:rowOff>
    </xdr:from>
    <xdr:to>
      <xdr:col>24</xdr:col>
      <xdr:colOff>63500</xdr:colOff>
      <xdr:row>57</xdr:row>
      <xdr:rowOff>86591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813441"/>
          <a:ext cx="838200" cy="4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117906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40791</xdr:rowOff>
    </xdr:from>
    <xdr:to>
      <xdr:col>19</xdr:col>
      <xdr:colOff>177800</xdr:colOff>
      <xdr:row>57</xdr:row>
      <xdr:rowOff>57565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813441"/>
          <a:ext cx="889000" cy="1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25195</xdr:rowOff>
    </xdr:from>
    <xdr:to>
      <xdr:col>15</xdr:col>
      <xdr:colOff>50800</xdr:colOff>
      <xdr:row>57</xdr:row>
      <xdr:rowOff>57565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797845"/>
          <a:ext cx="889000" cy="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25195</xdr:rowOff>
    </xdr:from>
    <xdr:to>
      <xdr:col>10</xdr:col>
      <xdr:colOff>114300</xdr:colOff>
      <xdr:row>57</xdr:row>
      <xdr:rowOff>131639</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797845"/>
          <a:ext cx="889000" cy="10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129934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07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35791</xdr:rowOff>
    </xdr:from>
    <xdr:to>
      <xdr:col>24</xdr:col>
      <xdr:colOff>114300</xdr:colOff>
      <xdr:row>57</xdr:row>
      <xdr:rowOff>137391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8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58668</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65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161441</xdr:rowOff>
    </xdr:from>
    <xdr:to>
      <xdr:col>20</xdr:col>
      <xdr:colOff>38100</xdr:colOff>
      <xdr:row>57</xdr:row>
      <xdr:rowOff>91591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76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108118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537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6765</xdr:rowOff>
    </xdr:from>
    <xdr:to>
      <xdr:col>15</xdr:col>
      <xdr:colOff>101600</xdr:colOff>
      <xdr:row>57</xdr:row>
      <xdr:rowOff>108365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77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124892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55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145845</xdr:rowOff>
    </xdr:from>
    <xdr:to>
      <xdr:col>10</xdr:col>
      <xdr:colOff>165100</xdr:colOff>
      <xdr:row>57</xdr:row>
      <xdr:rowOff>75995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74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92522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52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80839</xdr:rowOff>
    </xdr:from>
    <xdr:to>
      <xdr:col>6</xdr:col>
      <xdr:colOff>38100</xdr:colOff>
      <xdr:row>58</xdr:row>
      <xdr:rowOff>10989</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85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27516</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62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32658</xdr:rowOff>
    </xdr:from>
    <xdr:to>
      <xdr:col>24</xdr:col>
      <xdr:colOff>63500</xdr:colOff>
      <xdr:row>77</xdr:row>
      <xdr:rowOff>93013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34308"/>
          <a:ext cx="838200" cy="6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93013</xdr:rowOff>
    </xdr:from>
    <xdr:to>
      <xdr:col>19</xdr:col>
      <xdr:colOff>177800</xdr:colOff>
      <xdr:row>77</xdr:row>
      <xdr:rowOff>99017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94663"/>
          <a:ext cx="889000" cy="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99017</xdr:rowOff>
    </xdr:from>
    <xdr:to>
      <xdr:col>15</xdr:col>
      <xdr:colOff>50800</xdr:colOff>
      <xdr:row>78</xdr:row>
      <xdr:rowOff>40461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00667"/>
          <a:ext cx="889000" cy="11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40461</xdr:rowOff>
    </xdr:from>
    <xdr:to>
      <xdr:col>10</xdr:col>
      <xdr:colOff>114300</xdr:colOff>
      <xdr:row>78</xdr:row>
      <xdr:rowOff>60575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13561"/>
          <a:ext cx="889000" cy="2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153308</xdr:rowOff>
    </xdr:from>
    <xdr:to>
      <xdr:col>24</xdr:col>
      <xdr:colOff>114300</xdr:colOff>
      <xdr:row>77</xdr:row>
      <xdr:rowOff>83458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8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131735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6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42213</xdr:rowOff>
    </xdr:from>
    <xdr:to>
      <xdr:col>20</xdr:col>
      <xdr:colOff>38100</xdr:colOff>
      <xdr:row>77</xdr:row>
      <xdr:rowOff>143813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4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134940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3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48217</xdr:rowOff>
    </xdr:from>
    <xdr:to>
      <xdr:col>15</xdr:col>
      <xdr:colOff>101600</xdr:colOff>
      <xdr:row>77</xdr:row>
      <xdr:rowOff>149817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4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140944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4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161111</xdr:rowOff>
    </xdr:from>
    <xdr:to>
      <xdr:col>10</xdr:col>
      <xdr:colOff>165100</xdr:colOff>
      <xdr:row>78</xdr:row>
      <xdr:rowOff>91261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6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82388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5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9775</xdr:rowOff>
    </xdr:from>
    <xdr:to>
      <xdr:col>6</xdr:col>
      <xdr:colOff>38100</xdr:colOff>
      <xdr:row>78</xdr:row>
      <xdr:rowOff>111375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8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102502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7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93994</xdr:rowOff>
    </xdr:from>
    <xdr:to>
      <xdr:col>24</xdr:col>
      <xdr:colOff>63500</xdr:colOff>
      <xdr:row>98</xdr:row>
      <xdr:rowOff>100405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96094"/>
          <a:ext cx="838200" cy="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100405</xdr:rowOff>
    </xdr:from>
    <xdr:to>
      <xdr:col>19</xdr:col>
      <xdr:colOff>177800</xdr:colOff>
      <xdr:row>98</xdr:row>
      <xdr:rowOff>105302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02505"/>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105302</xdr:rowOff>
    </xdr:from>
    <xdr:to>
      <xdr:col>15</xdr:col>
      <xdr:colOff>50800</xdr:colOff>
      <xdr:row>98</xdr:row>
      <xdr:rowOff>106235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7402"/>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106235</xdr:rowOff>
    </xdr:from>
    <xdr:to>
      <xdr:col>10</xdr:col>
      <xdr:colOff>114300</xdr:colOff>
      <xdr:row>98</xdr:row>
      <xdr:rowOff>107180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08335"/>
          <a:ext cx="889000" cy="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43194</xdr:rowOff>
    </xdr:from>
    <xdr:to>
      <xdr:col>24</xdr:col>
      <xdr:colOff>114300</xdr:colOff>
      <xdr:row>98</xdr:row>
      <xdr:rowOff>144794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49605</xdr:rowOff>
    </xdr:from>
    <xdr:to>
      <xdr:col>20</xdr:col>
      <xdr:colOff>38100</xdr:colOff>
      <xdr:row>98</xdr:row>
      <xdr:rowOff>151205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142332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4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54502</xdr:rowOff>
    </xdr:from>
    <xdr:to>
      <xdr:col>15</xdr:col>
      <xdr:colOff>101600</xdr:colOff>
      <xdr:row>98</xdr:row>
      <xdr:rowOff>156102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147229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4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55435</xdr:rowOff>
    </xdr:from>
    <xdr:to>
      <xdr:col>10</xdr:col>
      <xdr:colOff>165100</xdr:colOff>
      <xdr:row>98</xdr:row>
      <xdr:rowOff>157035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148162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5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56380</xdr:rowOff>
    </xdr:from>
    <xdr:to>
      <xdr:col>6</xdr:col>
      <xdr:colOff>38100</xdr:colOff>
      <xdr:row>98</xdr:row>
      <xdr:rowOff>157980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149107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5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25343</xdr:rowOff>
    </xdr:from>
    <xdr:to>
      <xdr:col>55</xdr:col>
      <xdr:colOff>0</xdr:colOff>
      <xdr:row>38</xdr:row>
      <xdr:rowOff>25343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25343</xdr:rowOff>
    </xdr:from>
    <xdr:to>
      <xdr:col>50</xdr:col>
      <xdr:colOff>114300</xdr:colOff>
      <xdr:row>38</xdr:row>
      <xdr:rowOff>25343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25343</xdr:rowOff>
    </xdr:from>
    <xdr:to>
      <xdr:col>45</xdr:col>
      <xdr:colOff>177800</xdr:colOff>
      <xdr:row>38</xdr:row>
      <xdr:rowOff>25343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25343</xdr:rowOff>
    </xdr:from>
    <xdr:to>
      <xdr:col>41</xdr:col>
      <xdr:colOff>50800</xdr:colOff>
      <xdr:row>38</xdr:row>
      <xdr:rowOff>25343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145993</xdr:rowOff>
    </xdr:from>
    <xdr:to>
      <xdr:col>55</xdr:col>
      <xdr:colOff>50800</xdr:colOff>
      <xdr:row>38</xdr:row>
      <xdr:rowOff>76143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145993</xdr:rowOff>
    </xdr:from>
    <xdr:to>
      <xdr:col>50</xdr:col>
      <xdr:colOff>165100</xdr:colOff>
      <xdr:row>38</xdr:row>
      <xdr:rowOff>76143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67270</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145993</xdr:rowOff>
    </xdr:from>
    <xdr:to>
      <xdr:col>46</xdr:col>
      <xdr:colOff>38100</xdr:colOff>
      <xdr:row>38</xdr:row>
      <xdr:rowOff>76143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67270</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145993</xdr:rowOff>
    </xdr:from>
    <xdr:to>
      <xdr:col>41</xdr:col>
      <xdr:colOff>101600</xdr:colOff>
      <xdr:row>38</xdr:row>
      <xdr:rowOff>76143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67270</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145993</xdr:rowOff>
    </xdr:from>
    <xdr:to>
      <xdr:col>36</xdr:col>
      <xdr:colOff>165100</xdr:colOff>
      <xdr:row>38</xdr:row>
      <xdr:rowOff>76143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67270</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125778</xdr:rowOff>
    </xdr:from>
    <xdr:to>
      <xdr:col>55</xdr:col>
      <xdr:colOff>0</xdr:colOff>
      <xdr:row>58</xdr:row>
      <xdr:rowOff>126162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69878"/>
          <a:ext cx="8382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125778</xdr:rowOff>
    </xdr:from>
    <xdr:to>
      <xdr:col>50</xdr:col>
      <xdr:colOff>114300</xdr:colOff>
      <xdr:row>58</xdr:row>
      <xdr:rowOff>128284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69878"/>
          <a:ext cx="889000" cy="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128284</xdr:rowOff>
    </xdr:from>
    <xdr:to>
      <xdr:col>45</xdr:col>
      <xdr:colOff>177800</xdr:colOff>
      <xdr:row>58</xdr:row>
      <xdr:rowOff>130232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72384"/>
          <a:ext cx="889000" cy="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130232</xdr:rowOff>
    </xdr:from>
    <xdr:to>
      <xdr:col>41</xdr:col>
      <xdr:colOff>50800</xdr:colOff>
      <xdr:row>58</xdr:row>
      <xdr:rowOff>132060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74332"/>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75362</xdr:rowOff>
    </xdr:from>
    <xdr:to>
      <xdr:col>55</xdr:col>
      <xdr:colOff>50800</xdr:colOff>
      <xdr:row>59</xdr:row>
      <xdr:rowOff>5512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1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161739</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3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74978</xdr:rowOff>
    </xdr:from>
    <xdr:to>
      <xdr:col>50</xdr:col>
      <xdr:colOff>165100</xdr:colOff>
      <xdr:row>59</xdr:row>
      <xdr:rowOff>5128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1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167705</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11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77484</xdr:rowOff>
    </xdr:from>
    <xdr:to>
      <xdr:col>46</xdr:col>
      <xdr:colOff>38100</xdr:colOff>
      <xdr:row>59</xdr:row>
      <xdr:rowOff>7634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2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170211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11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79432</xdr:rowOff>
    </xdr:from>
    <xdr:to>
      <xdr:col>41</xdr:col>
      <xdr:colOff>101600</xdr:colOff>
      <xdr:row>59</xdr:row>
      <xdr:rowOff>9582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2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709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1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81260</xdr:rowOff>
    </xdr:from>
    <xdr:to>
      <xdr:col>36</xdr:col>
      <xdr:colOff>165100</xdr:colOff>
      <xdr:row>59</xdr:row>
      <xdr:rowOff>11410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2537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11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90433</xdr:rowOff>
    </xdr:from>
    <xdr:to>
      <xdr:col>55</xdr:col>
      <xdr:colOff>0</xdr:colOff>
      <xdr:row>76</xdr:row>
      <xdr:rowOff>42275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2949183"/>
          <a:ext cx="838200" cy="1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5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90433</xdr:rowOff>
    </xdr:from>
    <xdr:to>
      <xdr:col>50</xdr:col>
      <xdr:colOff>114300</xdr:colOff>
      <xdr:row>76</xdr:row>
      <xdr:rowOff>147999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949183"/>
          <a:ext cx="889000" cy="22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147999</xdr:rowOff>
    </xdr:from>
    <xdr:to>
      <xdr:col>45</xdr:col>
      <xdr:colOff>177800</xdr:colOff>
      <xdr:row>77</xdr:row>
      <xdr:rowOff>66945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178199"/>
          <a:ext cx="889000" cy="9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66945</xdr:rowOff>
    </xdr:from>
    <xdr:to>
      <xdr:col>41</xdr:col>
      <xdr:colOff>50800</xdr:colOff>
      <xdr:row>77</xdr:row>
      <xdr:rowOff>74301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68595"/>
          <a:ext cx="889000" cy="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119989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162925</xdr:rowOff>
    </xdr:from>
    <xdr:to>
      <xdr:col>55</xdr:col>
      <xdr:colOff>50800</xdr:colOff>
      <xdr:row>76</xdr:row>
      <xdr:rowOff>93075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02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14351</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87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39633</xdr:rowOff>
    </xdr:from>
    <xdr:to>
      <xdr:col>50</xdr:col>
      <xdr:colOff>165100</xdr:colOff>
      <xdr:row>75</xdr:row>
      <xdr:rowOff>141233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89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157760</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39795" y="1267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97199</xdr:rowOff>
    </xdr:from>
    <xdr:to>
      <xdr:col>46</xdr:col>
      <xdr:colOff>38100</xdr:colOff>
      <xdr:row>77</xdr:row>
      <xdr:rowOff>27349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43875</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50795" y="1290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16145</xdr:rowOff>
    </xdr:from>
    <xdr:to>
      <xdr:col>41</xdr:col>
      <xdr:colOff>101600</xdr:colOff>
      <xdr:row>77</xdr:row>
      <xdr:rowOff>117745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1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134272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9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23501</xdr:rowOff>
    </xdr:from>
    <xdr:to>
      <xdr:col>36</xdr:col>
      <xdr:colOff>165100</xdr:colOff>
      <xdr:row>77</xdr:row>
      <xdr:rowOff>125101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2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141628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0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64472</xdr:rowOff>
    </xdr:from>
    <xdr:to>
      <xdr:col>55</xdr:col>
      <xdr:colOff>0</xdr:colOff>
      <xdr:row>95</xdr:row>
      <xdr:rowOff>168380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180772"/>
          <a:ext cx="838200" cy="27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168380</xdr:rowOff>
    </xdr:from>
    <xdr:to>
      <xdr:col>50</xdr:col>
      <xdr:colOff>114300</xdr:colOff>
      <xdr:row>96</xdr:row>
      <xdr:rowOff>42605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56130"/>
          <a:ext cx="889000" cy="4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93244</xdr:rowOff>
    </xdr:from>
    <xdr:to>
      <xdr:col>45</xdr:col>
      <xdr:colOff>177800</xdr:colOff>
      <xdr:row>96</xdr:row>
      <xdr:rowOff>42605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380994"/>
          <a:ext cx="889000" cy="12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93244</xdr:rowOff>
    </xdr:from>
    <xdr:to>
      <xdr:col>41</xdr:col>
      <xdr:colOff>50800</xdr:colOff>
      <xdr:row>95</xdr:row>
      <xdr:rowOff>161491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380994"/>
          <a:ext cx="889000" cy="6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13672</xdr:rowOff>
    </xdr:from>
    <xdr:to>
      <xdr:col>55</xdr:col>
      <xdr:colOff>50800</xdr:colOff>
      <xdr:row>94</xdr:row>
      <xdr:rowOff>115272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12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36549</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98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117580</xdr:rowOff>
    </xdr:from>
    <xdr:to>
      <xdr:col>50</xdr:col>
      <xdr:colOff>165100</xdr:colOff>
      <xdr:row>96</xdr:row>
      <xdr:rowOff>47730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64257</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8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163255</xdr:rowOff>
    </xdr:from>
    <xdr:to>
      <xdr:col>46</xdr:col>
      <xdr:colOff>38100</xdr:colOff>
      <xdr:row>96</xdr:row>
      <xdr:rowOff>93405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5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109932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2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42444</xdr:rowOff>
    </xdr:from>
    <xdr:to>
      <xdr:col>41</xdr:col>
      <xdr:colOff>101600</xdr:colOff>
      <xdr:row>95</xdr:row>
      <xdr:rowOff>144044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3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160571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0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110691</xdr:rowOff>
    </xdr:from>
    <xdr:to>
      <xdr:col>36</xdr:col>
      <xdr:colOff>165100</xdr:colOff>
      <xdr:row>96</xdr:row>
      <xdr:rowOff>40841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9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57368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7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123208</xdr:rowOff>
    </xdr:from>
    <xdr:to>
      <xdr:col>85</xdr:col>
      <xdr:colOff>127000</xdr:colOff>
      <xdr:row>38</xdr:row>
      <xdr:rowOff>48407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66858"/>
          <a:ext cx="838200" cy="9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48407</xdr:rowOff>
    </xdr:from>
    <xdr:to>
      <xdr:col>81</xdr:col>
      <xdr:colOff>50800</xdr:colOff>
      <xdr:row>38</xdr:row>
      <xdr:rowOff>99581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63507"/>
          <a:ext cx="889000" cy="5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61715</xdr:rowOff>
    </xdr:from>
    <xdr:to>
      <xdr:col>76</xdr:col>
      <xdr:colOff>114300</xdr:colOff>
      <xdr:row>38</xdr:row>
      <xdr:rowOff>99581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76815"/>
          <a:ext cx="889000" cy="3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61715</xdr:rowOff>
    </xdr:from>
    <xdr:to>
      <xdr:col>71</xdr:col>
      <xdr:colOff>177800</xdr:colOff>
      <xdr:row>38</xdr:row>
      <xdr:rowOff>70614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76815"/>
          <a:ext cx="889000" cy="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72408</xdr:rowOff>
    </xdr:from>
    <xdr:to>
      <xdr:col>85</xdr:col>
      <xdr:colOff>177800</xdr:colOff>
      <xdr:row>38</xdr:row>
      <xdr:rowOff>2558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1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95285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6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169057</xdr:rowOff>
    </xdr:from>
    <xdr:to>
      <xdr:col>81</xdr:col>
      <xdr:colOff>101600</xdr:colOff>
      <xdr:row>38</xdr:row>
      <xdr:rowOff>99207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1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90334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0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48781</xdr:rowOff>
    </xdr:from>
    <xdr:to>
      <xdr:col>76</xdr:col>
      <xdr:colOff>165100</xdr:colOff>
      <xdr:row>38</xdr:row>
      <xdr:rowOff>150381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6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141508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10915</xdr:rowOff>
    </xdr:from>
    <xdr:to>
      <xdr:col>72</xdr:col>
      <xdr:colOff>38100</xdr:colOff>
      <xdr:row>38</xdr:row>
      <xdr:rowOff>112515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103642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1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19814</xdr:rowOff>
    </xdr:from>
    <xdr:to>
      <xdr:col>67</xdr:col>
      <xdr:colOff>101600</xdr:colOff>
      <xdr:row>38</xdr:row>
      <xdr:rowOff>121414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3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112541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2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134335</xdr:rowOff>
    </xdr:from>
    <xdr:to>
      <xdr:col>85</xdr:col>
      <xdr:colOff>127000</xdr:colOff>
      <xdr:row>57</xdr:row>
      <xdr:rowOff>152517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06985"/>
          <a:ext cx="838200" cy="1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152517</xdr:rowOff>
    </xdr:from>
    <xdr:to>
      <xdr:col>81</xdr:col>
      <xdr:colOff>50800</xdr:colOff>
      <xdr:row>58</xdr:row>
      <xdr:rowOff>14522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25167"/>
          <a:ext cx="889000" cy="3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157142</xdr:rowOff>
    </xdr:from>
    <xdr:to>
      <xdr:col>76</xdr:col>
      <xdr:colOff>114300</xdr:colOff>
      <xdr:row>58</xdr:row>
      <xdr:rowOff>14522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929792"/>
          <a:ext cx="889000" cy="2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157142</xdr:rowOff>
    </xdr:from>
    <xdr:to>
      <xdr:col>71</xdr:col>
      <xdr:colOff>177800</xdr:colOff>
      <xdr:row>58</xdr:row>
      <xdr:rowOff>8876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29792"/>
          <a:ext cx="889000" cy="2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83535</xdr:rowOff>
    </xdr:from>
    <xdr:to>
      <xdr:col>85</xdr:col>
      <xdr:colOff>177800</xdr:colOff>
      <xdr:row>58</xdr:row>
      <xdr:rowOff>13685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5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169912</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7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101717</xdr:rowOff>
    </xdr:from>
    <xdr:to>
      <xdr:col>81</xdr:col>
      <xdr:colOff>101600</xdr:colOff>
      <xdr:row>58</xdr:row>
      <xdr:rowOff>31867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7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22994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6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135172</xdr:rowOff>
    </xdr:from>
    <xdr:to>
      <xdr:col>76</xdr:col>
      <xdr:colOff>165100</xdr:colOff>
      <xdr:row>58</xdr:row>
      <xdr:rowOff>65322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56449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106342</xdr:rowOff>
    </xdr:from>
    <xdr:to>
      <xdr:col>72</xdr:col>
      <xdr:colOff>38100</xdr:colOff>
      <xdr:row>58</xdr:row>
      <xdr:rowOff>36492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7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27619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7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129526</xdr:rowOff>
    </xdr:from>
    <xdr:to>
      <xdr:col>67</xdr:col>
      <xdr:colOff>101600</xdr:colOff>
      <xdr:row>58</xdr:row>
      <xdr:rowOff>59676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0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50803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23887</xdr:rowOff>
    </xdr:from>
    <xdr:to>
      <xdr:col>85</xdr:col>
      <xdr:colOff>127000</xdr:colOff>
      <xdr:row>98</xdr:row>
      <xdr:rowOff>31621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25987"/>
          <a:ext cx="8382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119579</xdr:rowOff>
    </xdr:from>
    <xdr:to>
      <xdr:col>81</xdr:col>
      <xdr:colOff>50800</xdr:colOff>
      <xdr:row>98</xdr:row>
      <xdr:rowOff>23887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750229"/>
          <a:ext cx="889000" cy="7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119579</xdr:rowOff>
    </xdr:from>
    <xdr:to>
      <xdr:col>76</xdr:col>
      <xdr:colOff>114300</xdr:colOff>
      <xdr:row>98</xdr:row>
      <xdr:rowOff>20664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50229"/>
          <a:ext cx="889000" cy="7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20664</xdr:rowOff>
    </xdr:from>
    <xdr:to>
      <xdr:col>71</xdr:col>
      <xdr:colOff>177800</xdr:colOff>
      <xdr:row>98</xdr:row>
      <xdr:rowOff>28291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22764"/>
          <a:ext cx="889000" cy="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152271</xdr:rowOff>
    </xdr:from>
    <xdr:to>
      <xdr:col>85</xdr:col>
      <xdr:colOff>177800</xdr:colOff>
      <xdr:row>98</xdr:row>
      <xdr:rowOff>82421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8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130698</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144537</xdr:rowOff>
    </xdr:from>
    <xdr:to>
      <xdr:col>81</xdr:col>
      <xdr:colOff>101600</xdr:colOff>
      <xdr:row>98</xdr:row>
      <xdr:rowOff>74687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7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65814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6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68779</xdr:rowOff>
    </xdr:from>
    <xdr:to>
      <xdr:col>76</xdr:col>
      <xdr:colOff>165100</xdr:colOff>
      <xdr:row>97</xdr:row>
      <xdr:rowOff>170379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9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161506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7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141314</xdr:rowOff>
    </xdr:from>
    <xdr:to>
      <xdr:col>72</xdr:col>
      <xdr:colOff>38100</xdr:colOff>
      <xdr:row>98</xdr:row>
      <xdr:rowOff>71464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7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62591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6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148941</xdr:rowOff>
    </xdr:from>
    <xdr:to>
      <xdr:col>67</xdr:col>
      <xdr:colOff>101600</xdr:colOff>
      <xdr:row>98</xdr:row>
      <xdr:rowOff>79091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70218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7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・歳出決算総額は、住民一人当たり約１０</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万円となっている。</a:t>
          </a:r>
          <a:endParaRPr lang="ja-JP" altLang="ja-JP" sz="1400">
            <a:effectLst/>
          </a:endParaRPr>
        </a:p>
        <a:p>
          <a:r>
            <a:rPr kumimoji="1" lang="ja-JP" altLang="ja-JP" sz="1100">
              <a:solidFill>
                <a:schemeClr val="dk1"/>
              </a:solidFill>
              <a:effectLst/>
              <a:latin typeface="+mn-lt"/>
              <a:ea typeface="+mn-ea"/>
              <a:cs typeface="+mn-cs"/>
            </a:rPr>
            <a:t>・総務費については、住民一人当たり約３</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万円であり、類似団体平均を約１</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万円上回っている。ふるさと納税制度による経費が増嵩傾向にあることが要因と考えられる。</a:t>
          </a:r>
          <a:endParaRPr lang="ja-JP" altLang="ja-JP" sz="1400">
            <a:effectLst/>
          </a:endParaRPr>
        </a:p>
        <a:p>
          <a:r>
            <a:rPr kumimoji="1" lang="ja-JP" altLang="ja-JP" sz="1100">
              <a:solidFill>
                <a:schemeClr val="dk1"/>
              </a:solidFill>
              <a:effectLst/>
              <a:latin typeface="+mn-lt"/>
              <a:ea typeface="+mn-ea"/>
              <a:cs typeface="+mn-cs"/>
            </a:rPr>
            <a:t>・商工費については、住民一人当たり約１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万円であり、類似団体平均を約</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万円上回っている。観光立町として観光経費が多額となっていることが要因である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前年度から約８万円の減少となっているが、</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クーポン券事業の終了によるものと考えられる。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・土木費については、住民一人当たり約１</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万円であり、類似団体平均を約</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万円上回っている。</a:t>
          </a:r>
          <a:r>
            <a:rPr kumimoji="1" lang="ja-JP" altLang="en-US" sz="1100">
              <a:solidFill>
                <a:schemeClr val="dk1"/>
              </a:solidFill>
              <a:effectLst/>
              <a:latin typeface="+mn-lt"/>
              <a:ea typeface="+mn-ea"/>
              <a:cs typeface="+mn-cs"/>
            </a:rPr>
            <a:t>昨年度に引き続き、</a:t>
          </a:r>
          <a:r>
            <a:rPr kumimoji="1" lang="ja-JP" altLang="ja-JP" sz="1100">
              <a:solidFill>
                <a:schemeClr val="dk1"/>
              </a:solidFill>
              <a:effectLst/>
              <a:latin typeface="+mn-lt"/>
              <a:ea typeface="+mn-ea"/>
              <a:cs typeface="+mn-cs"/>
            </a:rPr>
            <a:t>温泉門及び立体交差建設</a:t>
          </a:r>
          <a:r>
            <a:rPr kumimoji="1" lang="ja-JP" altLang="en-US" sz="1100">
              <a:solidFill>
                <a:schemeClr val="dk1"/>
              </a:solidFill>
              <a:effectLst/>
              <a:latin typeface="+mn-lt"/>
              <a:ea typeface="+mn-ea"/>
              <a:cs typeface="+mn-cs"/>
            </a:rPr>
            <a:t>、中央通り整備などまちづくり</a:t>
          </a:r>
          <a:r>
            <a:rPr kumimoji="1" lang="ja-JP" altLang="ja-JP" sz="1100">
              <a:solidFill>
                <a:schemeClr val="dk1"/>
              </a:solidFill>
              <a:effectLst/>
              <a:latin typeface="+mn-lt"/>
              <a:ea typeface="+mn-ea"/>
              <a:cs typeface="+mn-cs"/>
            </a:rPr>
            <a:t>事業の実施によるものである。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群馬県草津町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財政調整基金残高については、ここ数年積立ができており、増加傾向にある。</a:t>
          </a:r>
          <a:endParaRPr lang="ja-JP" altLang="ja-JP" sz="1400">
            <a:effectLst/>
          </a:endParaRPr>
        </a:p>
        <a:p>
          <a:r>
            <a:rPr kumimoji="1" lang="ja-JP" altLang="ja-JP" sz="1100">
              <a:solidFill>
                <a:schemeClr val="dk1"/>
              </a:solidFill>
              <a:effectLst/>
              <a:latin typeface="+mn-lt"/>
              <a:ea typeface="+mn-ea"/>
              <a:cs typeface="+mn-cs"/>
            </a:rPr>
            <a:t>実質収支額については、</a:t>
          </a:r>
          <a:r>
            <a:rPr kumimoji="1" lang="ja-JP" altLang="en-US" sz="1100">
              <a:solidFill>
                <a:schemeClr val="dk1"/>
              </a:solidFill>
              <a:effectLst/>
              <a:latin typeface="+mn-lt"/>
              <a:ea typeface="+mn-ea"/>
              <a:cs typeface="+mn-cs"/>
            </a:rPr>
            <a:t>地方税や普通交付税、ふるさと納税による寄附金の伸びもあり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０４</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実質単年度収支については、財政調整基金の</a:t>
          </a:r>
          <a:r>
            <a:rPr kumimoji="1" lang="ja-JP" altLang="en-US" sz="1100">
              <a:solidFill>
                <a:schemeClr val="dk1"/>
              </a:solidFill>
              <a:effectLst/>
              <a:latin typeface="+mn-lt"/>
              <a:ea typeface="+mn-ea"/>
              <a:cs typeface="+mn-cs"/>
            </a:rPr>
            <a:t>取崩</a:t>
          </a:r>
          <a:r>
            <a:rPr kumimoji="1" lang="ja-JP" altLang="ja-JP" sz="1100">
              <a:solidFill>
                <a:schemeClr val="dk1"/>
              </a:solidFill>
              <a:effectLst/>
              <a:latin typeface="+mn-lt"/>
              <a:ea typeface="+mn-ea"/>
              <a:cs typeface="+mn-cs"/>
            </a:rPr>
            <a:t>額が</a:t>
          </a:r>
          <a:r>
            <a:rPr kumimoji="1" lang="ja-JP" altLang="en-US" sz="1100">
              <a:solidFill>
                <a:schemeClr val="dk1"/>
              </a:solidFill>
              <a:effectLst/>
              <a:latin typeface="+mn-lt"/>
              <a:ea typeface="+mn-ea"/>
              <a:cs typeface="+mn-cs"/>
            </a:rPr>
            <a:t>大きかった</a:t>
          </a:r>
          <a:r>
            <a:rPr kumimoji="1" lang="ja-JP" altLang="ja-JP" sz="1100">
              <a:solidFill>
                <a:schemeClr val="dk1"/>
              </a:solidFill>
              <a:effectLst/>
              <a:latin typeface="+mn-lt"/>
              <a:ea typeface="+mn-ea"/>
              <a:cs typeface="+mn-cs"/>
            </a:rPr>
            <a:t>ことから</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３６</a:t>
          </a:r>
          <a:r>
            <a:rPr kumimoji="1" lang="ja-JP" altLang="ja-JP" sz="1100">
              <a:solidFill>
                <a:schemeClr val="dk1"/>
              </a:solidFill>
              <a:effectLst/>
              <a:latin typeface="+mn-lt"/>
              <a:ea typeface="+mn-ea"/>
              <a:cs typeface="+mn-cs"/>
            </a:rPr>
            <a:t>ポイントの減少となっている。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群馬県草津町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黒字となっている。今後においても税収減や大規模災害などに備え、財政調整基金などの確保を行い、一定の黒字を維持していく。また、下水道事業会計の終末処理場の再構築など、大型施設の更新が続いていくことから、一般会計はもとより資産を保有する事業会計にあたっては、長期的な計画のもと、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5" zoomScale="87" zoomScaleNormal="87" workbookViewId="0">
      <selection activeCell="U34" sqref="U34:V34"/>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6765688</v>
      </c>
      <c r="BO4" s="371"/>
      <c r="BP4" s="371"/>
      <c r="BQ4" s="371"/>
      <c r="BR4" s="371"/>
      <c r="BS4" s="371"/>
      <c r="BT4" s="371"/>
      <c r="BU4" s="372"/>
      <c r="BV4" s="370">
        <v>6590789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6.6</v>
      </c>
      <c r="CU4" s="377"/>
      <c r="CV4" s="377"/>
      <c r="CW4" s="377"/>
      <c r="CX4" s="377"/>
      <c r="CY4" s="377"/>
      <c r="CZ4" s="377"/>
      <c r="DA4" s="378"/>
      <c r="DB4" s="376">
        <v>3.6</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6580822</v>
      </c>
      <c r="BO5" s="408"/>
      <c r="BP5" s="408"/>
      <c r="BQ5" s="408"/>
      <c r="BR5" s="408"/>
      <c r="BS5" s="408"/>
      <c r="BT5" s="408"/>
      <c r="BU5" s="409"/>
      <c r="BV5" s="407">
        <v>6484350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93.5</v>
      </c>
      <c r="CU5" s="405"/>
      <c r="CV5" s="405"/>
      <c r="CW5" s="405"/>
      <c r="CX5" s="405"/>
      <c r="CY5" s="405"/>
      <c r="CZ5" s="405"/>
      <c r="DA5" s="406"/>
      <c r="DB5" s="404">
        <v>87.3</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184866</v>
      </c>
      <c r="BO6" s="408"/>
      <c r="BP6" s="408"/>
      <c r="BQ6" s="408"/>
      <c r="BR6" s="408"/>
      <c r="BS6" s="408"/>
      <c r="BT6" s="408"/>
      <c r="BU6" s="409"/>
      <c r="BV6" s="407">
        <v>106439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94.3</v>
      </c>
      <c r="CU6" s="445"/>
      <c r="CV6" s="445"/>
      <c r="CW6" s="445"/>
      <c r="CX6" s="445"/>
      <c r="CY6" s="445"/>
      <c r="CZ6" s="445"/>
      <c r="DA6" s="446"/>
      <c r="DB6" s="444">
        <v>89.2</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9212</v>
      </c>
      <c r="BO7" s="408"/>
      <c r="BP7" s="408"/>
      <c r="BQ7" s="408"/>
      <c r="BR7" s="408"/>
      <c r="BS7" s="408"/>
      <c r="BT7" s="408"/>
      <c r="BU7" s="409"/>
      <c r="BV7" s="407">
        <v>11884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2650359</v>
      </c>
      <c r="CU7" s="408"/>
      <c r="CV7" s="408"/>
      <c r="CW7" s="408"/>
      <c r="CX7" s="408"/>
      <c r="CY7" s="408"/>
      <c r="CZ7" s="408"/>
      <c r="DA7" s="409"/>
      <c r="DB7" s="407">
        <v>2635749</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175654</v>
      </c>
      <c r="BO8" s="408"/>
      <c r="BP8" s="408"/>
      <c r="BQ8" s="408"/>
      <c r="BR8" s="408"/>
      <c r="BS8" s="408"/>
      <c r="BT8" s="408"/>
      <c r="BU8" s="409"/>
      <c r="BV8" s="407">
        <v>94555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0.59</v>
      </c>
      <c r="CU8" s="448"/>
      <c r="CV8" s="448"/>
      <c r="CW8" s="448"/>
      <c r="CX8" s="448"/>
      <c r="CY8" s="448"/>
      <c r="CZ8" s="448"/>
      <c r="DA8" s="449"/>
      <c r="DB8" s="447">
        <v>0.61</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6049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81099</v>
      </c>
      <c r="BO9" s="408"/>
      <c r="BP9" s="408"/>
      <c r="BQ9" s="408"/>
      <c r="BR9" s="408"/>
      <c r="BS9" s="408"/>
      <c r="BT9" s="408"/>
      <c r="BU9" s="409"/>
      <c r="BV9" s="407">
        <v>-12617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7.4</v>
      </c>
      <c r="CU9" s="405"/>
      <c r="CV9" s="405"/>
      <c r="CW9" s="405"/>
      <c r="CX9" s="405"/>
      <c r="CY9" s="405"/>
      <c r="CZ9" s="405"/>
      <c r="DA9" s="406"/>
      <c r="DB9" s="404">
        <v>7.6</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6518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319357</v>
      </c>
      <c r="BO10" s="408"/>
      <c r="BP10" s="408"/>
      <c r="BQ10" s="408"/>
      <c r="BR10" s="408"/>
      <c r="BS10" s="408"/>
      <c r="BT10" s="408"/>
      <c r="BU10" s="409"/>
      <c r="BV10" s="407">
        <v>491541</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81"/>
      <c r="B12" s="467" t="s">
        <v>122</v>
      </c>
      <c r="C12" s="468"/>
      <c r="D12" s="468"/>
      <c r="E12" s="468"/>
      <c r="F12" s="468"/>
      <c r="G12" s="468"/>
      <c r="H12" s="468"/>
      <c r="I12" s="468"/>
      <c r="J12" s="468"/>
      <c r="K12" s="469"/>
      <c r="L12" s="476" t="s">
        <v>123</v>
      </c>
      <c r="M12" s="477"/>
      <c r="N12" s="477"/>
      <c r="O12" s="477"/>
      <c r="P12" s="477"/>
      <c r="Q12" s="478"/>
      <c r="R12" s="479">
        <v>6031</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396500</v>
      </c>
      <c r="BO12" s="408"/>
      <c r="BP12" s="408"/>
      <c r="BQ12" s="408"/>
      <c r="BR12" s="408"/>
      <c r="BS12" s="408"/>
      <c r="BT12" s="408"/>
      <c r="BU12" s="409"/>
      <c r="BV12" s="407">
        <v>439000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129</v>
      </c>
      <c r="N13" s="499"/>
      <c r="O13" s="499"/>
      <c r="P13" s="499"/>
      <c r="Q13" s="500"/>
      <c r="R13" s="491">
        <v>5522</v>
      </c>
      <c r="S13" s="492"/>
      <c r="T13" s="492"/>
      <c r="U13" s="492"/>
      <c r="V13" s="493"/>
      <c r="W13" s="423" t="s">
        <v>130</v>
      </c>
      <c r="X13" s="424"/>
      <c r="Y13" s="424"/>
      <c r="Z13" s="424"/>
      <c r="AA13" s="424"/>
      <c r="AB13" s="414"/>
      <c r="AC13" s="458">
        <v>36</v>
      </c>
      <c r="AD13" s="459"/>
      <c r="AE13" s="459"/>
      <c r="AF13" s="459"/>
      <c r="AG13" s="501"/>
      <c r="AH13" s="458">
        <v>42</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3956</v>
      </c>
      <c r="BO13" s="408"/>
      <c r="BP13" s="408"/>
      <c r="BQ13" s="408"/>
      <c r="BR13" s="408"/>
      <c r="BS13" s="408"/>
      <c r="BT13" s="408"/>
      <c r="BU13" s="409"/>
      <c r="BV13" s="407">
        <v>39924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4.0999999999999996</v>
      </c>
      <c r="CU13" s="405"/>
      <c r="CV13" s="405"/>
      <c r="CW13" s="405"/>
      <c r="CX13" s="405"/>
      <c r="CY13" s="405"/>
      <c r="CZ13" s="405"/>
      <c r="DA13" s="406"/>
      <c r="DB13" s="404">
        <v>4</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6082</v>
      </c>
      <c r="S14" s="492"/>
      <c r="T14" s="492"/>
      <c r="U14" s="492"/>
      <c r="V14" s="493"/>
      <c r="W14" s="397"/>
      <c r="X14" s="398"/>
      <c r="Y14" s="398"/>
      <c r="Z14" s="398"/>
      <c r="AA14" s="398"/>
      <c r="AB14" s="387"/>
      <c r="AC14" s="494">
        <v>1.1000000000000001</v>
      </c>
      <c r="AD14" s="495"/>
      <c r="AE14" s="495"/>
      <c r="AF14" s="495"/>
      <c r="AG14" s="496"/>
      <c r="AH14" s="494">
        <v>1.1000000000000001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129</v>
      </c>
      <c r="N15" s="499"/>
      <c r="O15" s="499"/>
      <c r="P15" s="499"/>
      <c r="Q15" s="500"/>
      <c r="R15" s="491">
        <v>5695</v>
      </c>
      <c r="S15" s="492"/>
      <c r="T15" s="492"/>
      <c r="U15" s="492"/>
      <c r="V15" s="493"/>
      <c r="W15" s="423" t="s">
        <v>137</v>
      </c>
      <c r="X15" s="424"/>
      <c r="Y15" s="424"/>
      <c r="Z15" s="424"/>
      <c r="AA15" s="424"/>
      <c r="AB15" s="414"/>
      <c r="AC15" s="458">
        <v>245</v>
      </c>
      <c r="AD15" s="459"/>
      <c r="AE15" s="459"/>
      <c r="AF15" s="459"/>
      <c r="AG15" s="501"/>
      <c r="AH15" s="458">
        <v>304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1309391</v>
      </c>
      <c r="BO15" s="371"/>
      <c r="BP15" s="371"/>
      <c r="BQ15" s="371"/>
      <c r="BR15" s="371"/>
      <c r="BS15" s="371"/>
      <c r="BT15" s="371"/>
      <c r="BU15" s="372"/>
      <c r="BV15" s="370">
        <v>1295842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7.6</v>
      </c>
      <c r="AD16" s="495"/>
      <c r="AE16" s="495"/>
      <c r="AF16" s="495"/>
      <c r="AG16" s="496"/>
      <c r="AH16" s="494">
        <v>8.1999999999999993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2247138</v>
      </c>
      <c r="BO16" s="408"/>
      <c r="BP16" s="408"/>
      <c r="BQ16" s="408"/>
      <c r="BR16" s="408"/>
      <c r="BS16" s="408"/>
      <c r="BT16" s="408"/>
      <c r="BU16" s="409"/>
      <c r="BV16" s="407">
        <v>2200984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2952</v>
      </c>
      <c r="AD17" s="459"/>
      <c r="AE17" s="459"/>
      <c r="AF17" s="459"/>
      <c r="AG17" s="501"/>
      <c r="AH17" s="458">
        <v>3356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1687589</v>
      </c>
      <c r="BO17" s="408"/>
      <c r="BP17" s="408"/>
      <c r="BQ17" s="408"/>
      <c r="BR17" s="408"/>
      <c r="BS17" s="408"/>
      <c r="BT17" s="408"/>
      <c r="BU17" s="409"/>
      <c r="BV17" s="407">
        <v>1669064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147</v>
      </c>
      <c r="C18" s="450"/>
      <c r="D18" s="450"/>
      <c r="E18" s="533"/>
      <c r="F18" s="533"/>
      <c r="G18" s="533"/>
      <c r="H18" s="533"/>
      <c r="I18" s="533"/>
      <c r="J18" s="533"/>
      <c r="K18" s="533"/>
      <c r="L18" s="534">
        <v>49.75</v>
      </c>
      <c r="M18" s="534"/>
      <c r="N18" s="534"/>
      <c r="O18" s="534"/>
      <c r="P18" s="534"/>
      <c r="Q18" s="534"/>
      <c r="R18" s="535"/>
      <c r="S18" s="535"/>
      <c r="T18" s="535"/>
      <c r="U18" s="535"/>
      <c r="V18" s="536"/>
      <c r="W18" s="425"/>
      <c r="X18" s="426"/>
      <c r="Y18" s="426"/>
      <c r="Z18" s="426"/>
      <c r="AA18" s="426"/>
      <c r="AB18" s="417"/>
      <c r="AC18" s="537">
        <v>91.3</v>
      </c>
      <c r="AD18" s="538"/>
      <c r="AE18" s="538"/>
      <c r="AF18" s="538"/>
      <c r="AG18" s="539"/>
      <c r="AH18" s="537">
        <v>90.7</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2764227</v>
      </c>
      <c r="BO18" s="408"/>
      <c r="BP18" s="408"/>
      <c r="BQ18" s="408"/>
      <c r="BR18" s="408"/>
      <c r="BS18" s="408"/>
      <c r="BT18" s="408"/>
      <c r="BU18" s="409"/>
      <c r="BV18" s="407">
        <v>2540940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149</v>
      </c>
      <c r="C19" s="450"/>
      <c r="D19" s="450"/>
      <c r="E19" s="533"/>
      <c r="F19" s="533"/>
      <c r="G19" s="533"/>
      <c r="H19" s="533"/>
      <c r="I19" s="533"/>
      <c r="J19" s="533"/>
      <c r="K19" s="533"/>
      <c r="L19" s="541">
        <v>122</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3965267</v>
      </c>
      <c r="BO19" s="408"/>
      <c r="BP19" s="408"/>
      <c r="BQ19" s="408"/>
      <c r="BR19" s="408"/>
      <c r="BS19" s="408"/>
      <c r="BT19" s="408"/>
      <c r="BU19" s="409"/>
      <c r="BV19" s="407">
        <v>4032280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151</v>
      </c>
      <c r="C20" s="450"/>
      <c r="D20" s="450"/>
      <c r="E20" s="533"/>
      <c r="F20" s="533"/>
      <c r="G20" s="533"/>
      <c r="H20" s="533"/>
      <c r="I20" s="533"/>
      <c r="J20" s="533"/>
      <c r="K20" s="533"/>
      <c r="L20" s="541">
        <v>3229</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3137947</v>
      </c>
      <c r="BO22" s="371"/>
      <c r="BP22" s="371"/>
      <c r="BQ22" s="371"/>
      <c r="BR22" s="371"/>
      <c r="BS22" s="371"/>
      <c r="BT22" s="371"/>
      <c r="BU22" s="372"/>
      <c r="BV22" s="370">
        <v>3185052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3099415</v>
      </c>
      <c r="BO23" s="408"/>
      <c r="BP23" s="408"/>
      <c r="BQ23" s="408"/>
      <c r="BR23" s="408"/>
      <c r="BS23" s="408"/>
      <c r="BT23" s="408"/>
      <c r="BU23" s="409"/>
      <c r="BV23" s="407">
        <v>3129664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7650</v>
      </c>
      <c r="R24" s="459"/>
      <c r="S24" s="459"/>
      <c r="T24" s="459"/>
      <c r="U24" s="459"/>
      <c r="V24" s="501"/>
      <c r="W24" s="553"/>
      <c r="X24" s="554"/>
      <c r="Y24" s="555"/>
      <c r="Z24" s="457" t="s">
        <v>162</v>
      </c>
      <c r="AA24" s="437"/>
      <c r="AB24" s="437"/>
      <c r="AC24" s="437"/>
      <c r="AD24" s="437"/>
      <c r="AE24" s="437"/>
      <c r="AF24" s="437"/>
      <c r="AG24" s="438"/>
      <c r="AH24" s="458">
        <v>88</v>
      </c>
      <c r="AI24" s="459"/>
      <c r="AJ24" s="459"/>
      <c r="AK24" s="459"/>
      <c r="AL24" s="501"/>
      <c r="AM24" s="458">
        <v>259336</v>
      </c>
      <c r="AN24" s="459"/>
      <c r="AO24" s="459"/>
      <c r="AP24" s="459"/>
      <c r="AQ24" s="459"/>
      <c r="AR24" s="501"/>
      <c r="AS24" s="458">
        <v>2947</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940802</v>
      </c>
      <c r="BO24" s="408"/>
      <c r="BP24" s="408"/>
      <c r="BQ24" s="408"/>
      <c r="BR24" s="408"/>
      <c r="BS24" s="408"/>
      <c r="BT24" s="408"/>
      <c r="BU24" s="409"/>
      <c r="BV24" s="407">
        <v>807904</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6340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6032</v>
      </c>
      <c r="BO25" s="371"/>
      <c r="BP25" s="371"/>
      <c r="BQ25" s="371"/>
      <c r="BR25" s="371"/>
      <c r="BS25" s="371"/>
      <c r="BT25" s="371"/>
      <c r="BU25" s="372"/>
      <c r="BV25" s="370">
        <v>7932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5800</v>
      </c>
      <c r="R26" s="459"/>
      <c r="S26" s="459"/>
      <c r="T26" s="459"/>
      <c r="U26" s="459"/>
      <c r="V26" s="501"/>
      <c r="W26" s="553"/>
      <c r="X26" s="554"/>
      <c r="Y26" s="555"/>
      <c r="Z26" s="457" t="s">
        <v>168</v>
      </c>
      <c r="AA26" s="559"/>
      <c r="AB26" s="559"/>
      <c r="AC26" s="559"/>
      <c r="AD26" s="559"/>
      <c r="AE26" s="559"/>
      <c r="AF26" s="559"/>
      <c r="AG26" s="560"/>
      <c r="AH26" s="458" t="s">
        <v>121</v>
      </c>
      <c r="AI26" s="459"/>
      <c r="AJ26" s="459"/>
      <c r="AK26" s="459"/>
      <c r="AL26" s="501"/>
      <c r="AM26" s="458" t="s">
        <v>121</v>
      </c>
      <c r="AN26" s="459"/>
      <c r="AO26" s="459"/>
      <c r="AP26" s="459"/>
      <c r="AQ26" s="459"/>
      <c r="AR26" s="501"/>
      <c r="AS26" s="458" t="s">
        <v>121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3000</v>
      </c>
      <c r="R27" s="459"/>
      <c r="S27" s="459"/>
      <c r="T27" s="459"/>
      <c r="U27" s="459"/>
      <c r="V27" s="501"/>
      <c r="W27" s="553"/>
      <c r="X27" s="554"/>
      <c r="Y27" s="555"/>
      <c r="Z27" s="457" t="s">
        <v>171</v>
      </c>
      <c r="AA27" s="437"/>
      <c r="AB27" s="437"/>
      <c r="AC27" s="437"/>
      <c r="AD27" s="437"/>
      <c r="AE27" s="437"/>
      <c r="AF27" s="437"/>
      <c r="AG27" s="438"/>
      <c r="AH27" s="458" t="s">
        <v>121</v>
      </c>
      <c r="AI27" s="459"/>
      <c r="AJ27" s="459"/>
      <c r="AK27" s="459"/>
      <c r="AL27" s="501"/>
      <c r="AM27" s="458" t="s">
        <v>121</v>
      </c>
      <c r="AN27" s="459"/>
      <c r="AO27" s="459"/>
      <c r="AP27" s="459"/>
      <c r="AQ27" s="459"/>
      <c r="AR27" s="501"/>
      <c r="AS27" s="458" t="s">
        <v>121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t="s">
        <v>121</v>
      </c>
      <c r="BO27" s="530"/>
      <c r="BP27" s="530"/>
      <c r="BQ27" s="530"/>
      <c r="BR27" s="530"/>
      <c r="BS27" s="530"/>
      <c r="BT27" s="530"/>
      <c r="BU27" s="531"/>
      <c r="BV27" s="529" t="s">
        <v>121</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2450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2434678</v>
      </c>
      <c r="BO28" s="371"/>
      <c r="BP28" s="371"/>
      <c r="BQ28" s="371"/>
      <c r="BR28" s="371"/>
      <c r="BS28" s="371"/>
      <c r="BT28" s="371"/>
      <c r="BU28" s="372"/>
      <c r="BV28" s="370">
        <v>2461821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10</v>
      </c>
      <c r="M29" s="459"/>
      <c r="N29" s="459"/>
      <c r="O29" s="459"/>
      <c r="P29" s="501"/>
      <c r="Q29" s="458">
        <v>2250</v>
      </c>
      <c r="R29" s="459"/>
      <c r="S29" s="459"/>
      <c r="T29" s="459"/>
      <c r="U29" s="459"/>
      <c r="V29" s="501"/>
      <c r="W29" s="556"/>
      <c r="X29" s="557"/>
      <c r="Y29" s="558"/>
      <c r="Z29" s="457" t="s">
        <v>177</v>
      </c>
      <c r="AA29" s="437"/>
      <c r="AB29" s="437"/>
      <c r="AC29" s="437"/>
      <c r="AD29" s="437"/>
      <c r="AE29" s="437"/>
      <c r="AF29" s="437"/>
      <c r="AG29" s="438"/>
      <c r="AH29" s="458">
        <v>88</v>
      </c>
      <c r="AI29" s="459"/>
      <c r="AJ29" s="459"/>
      <c r="AK29" s="459"/>
      <c r="AL29" s="501"/>
      <c r="AM29" s="458">
        <v>259336</v>
      </c>
      <c r="AN29" s="459"/>
      <c r="AO29" s="459"/>
      <c r="AP29" s="459"/>
      <c r="AQ29" s="459"/>
      <c r="AR29" s="501"/>
      <c r="AS29" s="458">
        <v>2947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256909</v>
      </c>
      <c r="BO29" s="408"/>
      <c r="BP29" s="408"/>
      <c r="BQ29" s="408"/>
      <c r="BR29" s="408"/>
      <c r="BS29" s="408"/>
      <c r="BT29" s="408"/>
      <c r="BU29" s="409"/>
      <c r="BV29" s="407">
        <v>241045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92.2</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2944277</v>
      </c>
      <c r="BO30" s="530"/>
      <c r="BP30" s="530"/>
      <c r="BQ30" s="530"/>
      <c r="BR30" s="530"/>
      <c r="BS30" s="530"/>
      <c r="BT30" s="530"/>
      <c r="BU30" s="531"/>
      <c r="BV30" s="529">
        <v>2824196</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吾妻広域町村圏振興整備組合（一般会計）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草津観光公社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温泉温水供給事業会計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吾妻広域町村圏振興整備組合（病院事業）</v>
      </c>
      <c r="BZ35" s="598"/>
      <c r="CA35" s="598"/>
      <c r="CB35" s="598"/>
      <c r="CC35" s="598"/>
      <c r="CD35" s="598"/>
      <c r="CE35" s="598"/>
      <c r="CF35" s="598"/>
      <c r="CG35" s="598"/>
      <c r="CH35" s="598"/>
      <c r="CI35" s="598"/>
      <c r="CJ35" s="598"/>
      <c r="CK35" s="598"/>
      <c r="CL35" s="598"/>
      <c r="CM35" s="598"/>
      <c r="CN35" s="181"/>
      <c r="CO35" s="597">
        <f t="shared" ref="CO35:CO43" si="3">IF(CQ35="","",CO34+1)</f>
        <v>19</v>
      </c>
      <c r="CP35" s="597"/>
      <c r="CQ35" s="598" t="str">
        <f>IF('各会計、関係団体の財政状況及び健全化判断比率'!BS8="","",'各会計、関係団体の財政状況及び健全化判断比率'!BS8)</f>
        <v>ザスパ</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7</v>
      </c>
      <c r="AN36" s="597"/>
      <c r="AO36" s="598" t="str">
        <f>IF('各会計、関係団体の財政状況及び健全化判断比率'!B33="","",'各会計、関係団体の財政状況及び健全化判断比率'!B33)</f>
        <v>千客万来事業会計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西吾妻衛生施設組合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f t="shared" si="0"/>
        <v>8</v>
      </c>
      <c r="AN37" s="597"/>
      <c r="AO37" s="598" t="str">
        <f>IF('各会計、関係団体の財政状況及び健全化判断比率'!B34="","",'各会計、関係団体の財政状況及び健全化判断比率'!B34)</f>
        <v>公共下水道事業特別会計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群馬県後期高齢者医療広域連合（一般会計）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群馬県後期高齢者医療広域連合（事業会計）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群馬県市町村総合事務組合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群馬県市町村会館管理組合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西吾妻福祉病院組合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17</v>
      </c>
      <c r="BX42" s="597"/>
      <c r="BY42" s="598" t="str">
        <f>IF('各会計、関係団体の財政状況及び健全化判断比率'!B76="","",'各会計、関係団体の財政状況及び健全化判断比率'!B76)</f>
        <v>吾妻環境施設組合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vC7vuPuH9tuFxawP34ubQCgkX+FmkpcmfECOmnaZ4pgW+dmu/Is2dRYmkdxWnSk/djB9X7JCsH/G8S0b2WI43Q==" saltValue="e1yrncdPngXD69tIgfAoV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0" t="s">
        <v>531</v>
      </c>
      <c r="D34" s="1150"/>
      <c r="E34" s="1151"/>
      <c r="F34" s="32">
        <v>71.02</v>
      </c>
      <c r="G34" s="33">
        <v>72.14</v>
      </c>
      <c r="H34" s="33">
        <v>69.55</v>
      </c>
      <c r="I34" s="33">
        <v>65.69</v>
      </c>
      <c r="J34" s="34">
        <v>48.22</v>
      </c>
      <c r="K34" s="22"/>
      <c r="L34" s="22"/>
      <c r="M34" s="22"/>
      <c r="N34" s="22"/>
      <c r="O34" s="22"/>
      <c r="P34" s="22"/>
    </row>
    <row r="35" spans="1:16" ht="39" customHeight="1" x14ac:dyDescent="0.15">
      <c r="A35" s="22"/>
      <c r="B35" s="35"/>
      <c r="C35" s="1144" t="s">
        <v>532</v>
      </c>
      <c r="D35" s="1145"/>
      <c r="E35" s="1146"/>
      <c r="F35" s="36">
        <v>39.25</v>
      </c>
      <c r="G35" s="37">
        <v>33.1</v>
      </c>
      <c r="H35" s="37">
        <v>35</v>
      </c>
      <c r="I35" s="37">
        <v>37.01</v>
      </c>
      <c r="J35" s="38">
        <v>34.33</v>
      </c>
      <c r="K35" s="22"/>
      <c r="L35" s="22"/>
      <c r="M35" s="22"/>
      <c r="N35" s="22"/>
      <c r="O35" s="22"/>
      <c r="P35" s="22"/>
    </row>
    <row r="36" spans="1:16" ht="39" customHeight="1" x14ac:dyDescent="0.15">
      <c r="A36" s="22"/>
      <c r="B36" s="35"/>
      <c r="C36" s="1144" t="s">
        <v>533</v>
      </c>
      <c r="D36" s="1145"/>
      <c r="E36" s="1146"/>
      <c r="F36" s="36">
        <v>35.56</v>
      </c>
      <c r="G36" s="37">
        <v>31.07</v>
      </c>
      <c r="H36" s="37">
        <v>28.06</v>
      </c>
      <c r="I36" s="37">
        <v>30.43</v>
      </c>
      <c r="J36" s="38">
        <v>30.68</v>
      </c>
      <c r="K36" s="22"/>
      <c r="L36" s="22"/>
      <c r="M36" s="22"/>
      <c r="N36" s="22"/>
      <c r="O36" s="22"/>
      <c r="P36" s="22"/>
    </row>
    <row r="37" spans="1:16" ht="39" customHeight="1" x14ac:dyDescent="0.15">
      <c r="A37" s="22"/>
      <c r="B37" s="35"/>
      <c r="C37" s="1144" t="s">
        <v>534</v>
      </c>
      <c r="D37" s="1145"/>
      <c r="E37" s="1146"/>
      <c r="F37" s="36">
        <v>3.23</v>
      </c>
      <c r="G37" s="37">
        <v>3.8</v>
      </c>
      <c r="H37" s="37">
        <v>6.11</v>
      </c>
      <c r="I37" s="37">
        <v>6.11</v>
      </c>
      <c r="J37" s="38">
        <v>10.28</v>
      </c>
      <c r="K37" s="22"/>
      <c r="L37" s="22"/>
      <c r="M37" s="22"/>
      <c r="N37" s="22"/>
      <c r="O37" s="22"/>
      <c r="P37" s="22"/>
    </row>
    <row r="38" spans="1:16" ht="39" customHeight="1" x14ac:dyDescent="0.15">
      <c r="A38" s="22"/>
      <c r="B38" s="35"/>
      <c r="C38" s="1144" t="s">
        <v>535</v>
      </c>
      <c r="D38" s="1145"/>
      <c r="E38" s="1146"/>
      <c r="F38" s="36">
        <v>5.12</v>
      </c>
      <c r="G38" s="37">
        <v>5.92</v>
      </c>
      <c r="H38" s="37">
        <v>3.97</v>
      </c>
      <c r="I38" s="37">
        <v>3.63</v>
      </c>
      <c r="J38" s="38">
        <v>6.67</v>
      </c>
      <c r="K38" s="22"/>
      <c r="L38" s="22"/>
      <c r="M38" s="22"/>
      <c r="N38" s="22"/>
      <c r="O38" s="22"/>
      <c r="P38" s="22"/>
    </row>
    <row r="39" spans="1:16" ht="39" customHeight="1" x14ac:dyDescent="0.15">
      <c r="A39" s="22"/>
      <c r="B39" s="35"/>
      <c r="C39" s="1144" t="s">
        <v>536</v>
      </c>
      <c r="D39" s="1145"/>
      <c r="E39" s="1146"/>
      <c r="F39" s="36">
        <v>1.2</v>
      </c>
      <c r="G39" s="37">
        <v>1.05</v>
      </c>
      <c r="H39" s="37">
        <v>0.66</v>
      </c>
      <c r="I39" s="37">
        <v>0.77</v>
      </c>
      <c r="J39" s="38">
        <v>1.99</v>
      </c>
      <c r="K39" s="22"/>
      <c r="L39" s="22"/>
      <c r="M39" s="22"/>
      <c r="N39" s="22"/>
      <c r="O39" s="22"/>
      <c r="P39" s="22"/>
    </row>
    <row r="40" spans="1:16" ht="39" customHeight="1" x14ac:dyDescent="0.15">
      <c r="A40" s="22"/>
      <c r="B40" s="35"/>
      <c r="C40" s="1144" t="s">
        <v>537</v>
      </c>
      <c r="D40" s="1145"/>
      <c r="E40" s="1146"/>
      <c r="F40" s="36">
        <v>0.62</v>
      </c>
      <c r="G40" s="37">
        <v>0.26</v>
      </c>
      <c r="H40" s="37">
        <v>0.48</v>
      </c>
      <c r="I40" s="37">
        <v>0.64</v>
      </c>
      <c r="J40" s="38">
        <v>1.71</v>
      </c>
      <c r="K40" s="22"/>
      <c r="L40" s="22"/>
      <c r="M40" s="22"/>
      <c r="N40" s="22"/>
      <c r="O40" s="22"/>
      <c r="P40" s="22"/>
    </row>
    <row r="41" spans="1:16" ht="39" customHeight="1" x14ac:dyDescent="0.15">
      <c r="A41" s="22"/>
      <c r="B41" s="35"/>
      <c r="C41" s="1144" t="s">
        <v>538</v>
      </c>
      <c r="D41" s="1145"/>
      <c r="E41" s="1146"/>
      <c r="F41" s="36">
        <v>0.24</v>
      </c>
      <c r="G41" s="37">
        <v>0.25</v>
      </c>
      <c r="H41" s="37">
        <v>0.24</v>
      </c>
      <c r="I41" s="37">
        <v>0.32</v>
      </c>
      <c r="J41" s="38">
        <v>0.16</v>
      </c>
      <c r="K41" s="22"/>
      <c r="L41" s="22"/>
      <c r="M41" s="22"/>
      <c r="N41" s="22"/>
      <c r="O41" s="22"/>
      <c r="P41" s="22"/>
    </row>
    <row r="42" spans="1:16" ht="39" customHeight="1" x14ac:dyDescent="0.15">
      <c r="A42" s="22"/>
      <c r="B42" s="39"/>
      <c r="C42" s="1144" t="s">
        <v>539</v>
      </c>
      <c r="D42" s="1145"/>
      <c r="E42" s="1146"/>
      <c r="F42" s="36" t="s">
        <v>488</v>
      </c>
      <c r="G42" s="37" t="s">
        <v>488</v>
      </c>
      <c r="H42" s="37" t="s">
        <v>488</v>
      </c>
      <c r="I42" s="37" t="s">
        <v>488</v>
      </c>
      <c r="J42" s="38" t="s">
        <v>488</v>
      </c>
      <c r="K42" s="22"/>
      <c r="L42" s="22"/>
      <c r="M42" s="22"/>
      <c r="N42" s="22"/>
      <c r="O42" s="22"/>
      <c r="P42" s="22"/>
    </row>
    <row r="43" spans="1:16" ht="39" customHeight="1" thickBot="1" x14ac:dyDescent="0.2">
      <c r="A43" s="22"/>
      <c r="B43" s="40"/>
      <c r="C43" s="1147" t="s">
        <v>540</v>
      </c>
      <c r="D43" s="1148"/>
      <c r="E43" s="1149"/>
      <c r="F43" s="41">
        <v>0.01</v>
      </c>
      <c r="G43" s="42">
        <v>0.03</v>
      </c>
      <c r="H43" s="42">
        <v>0.04</v>
      </c>
      <c r="I43" s="42">
        <v>0.02</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N/iC2ZukmjHp5w2hZ7fWkPr5KX7C2fn4No+Cpo3eOxNhWEIMbvnjul3DVTTHNpAYYdjKQQ6WisjV0XMS++Sag==" saltValue="A7K4xOqNZsjMzdzzHXl/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0" zoomScaleSheetLayoutView="55" workbookViewId="0">
      <selection activeCell="D44" sqref="D4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2" t="s">
        <v>9</v>
      </c>
      <c r="C45" s="1153"/>
      <c r="D45" s="58"/>
      <c r="E45" s="1158" t="s">
        <v>10</v>
      </c>
      <c r="F45" s="1158"/>
      <c r="G45" s="1158"/>
      <c r="H45" s="1158"/>
      <c r="I45" s="1158"/>
      <c r="J45" s="1159"/>
      <c r="K45" s="59">
        <v>314</v>
      </c>
      <c r="L45" s="60">
        <v>319</v>
      </c>
      <c r="M45" s="60">
        <v>432</v>
      </c>
      <c r="N45" s="60">
        <v>307</v>
      </c>
      <c r="O45" s="61">
        <v>292</v>
      </c>
      <c r="P45" s="48"/>
      <c r="Q45" s="48"/>
      <c r="R45" s="48"/>
      <c r="S45" s="48"/>
      <c r="T45" s="48"/>
      <c r="U45" s="48"/>
    </row>
    <row r="46" spans="1:21" ht="30.75" customHeight="1" x14ac:dyDescent="0.15">
      <c r="A46" s="48"/>
      <c r="B46" s="1154"/>
      <c r="C46" s="1155"/>
      <c r="D46" s="62"/>
      <c r="E46" s="1160" t="s">
        <v>11</v>
      </c>
      <c r="F46" s="1160"/>
      <c r="G46" s="1160"/>
      <c r="H46" s="1160"/>
      <c r="I46" s="1160"/>
      <c r="J46" s="1161"/>
      <c r="K46" s="63" t="s">
        <v>488</v>
      </c>
      <c r="L46" s="64" t="s">
        <v>488</v>
      </c>
      <c r="M46" s="64" t="s">
        <v>488</v>
      </c>
      <c r="N46" s="64" t="s">
        <v>488</v>
      </c>
      <c r="O46" s="65" t="s">
        <v>488</v>
      </c>
      <c r="P46" s="48"/>
      <c r="Q46" s="48"/>
      <c r="R46" s="48"/>
      <c r="S46" s="48"/>
      <c r="T46" s="48"/>
      <c r="U46" s="48"/>
    </row>
    <row r="47" spans="1:21" ht="30.75" customHeight="1" x14ac:dyDescent="0.15">
      <c r="A47" s="48"/>
      <c r="B47" s="1154"/>
      <c r="C47" s="1155"/>
      <c r="D47" s="62"/>
      <c r="E47" s="1160" t="s">
        <v>12</v>
      </c>
      <c r="F47" s="1160"/>
      <c r="G47" s="1160"/>
      <c r="H47" s="1160"/>
      <c r="I47" s="1160"/>
      <c r="J47" s="1161"/>
      <c r="K47" s="63" t="s">
        <v>488</v>
      </c>
      <c r="L47" s="64" t="s">
        <v>488</v>
      </c>
      <c r="M47" s="64" t="s">
        <v>488</v>
      </c>
      <c r="N47" s="64" t="s">
        <v>488</v>
      </c>
      <c r="O47" s="65" t="s">
        <v>488</v>
      </c>
      <c r="P47" s="48"/>
      <c r="Q47" s="48"/>
      <c r="R47" s="48"/>
      <c r="S47" s="48"/>
      <c r="T47" s="48"/>
      <c r="U47" s="48"/>
    </row>
    <row r="48" spans="1:21" ht="30.75" customHeight="1" x14ac:dyDescent="0.15">
      <c r="A48" s="48"/>
      <c r="B48" s="1154"/>
      <c r="C48" s="1155"/>
      <c r="D48" s="62"/>
      <c r="E48" s="1160" t="s">
        <v>13</v>
      </c>
      <c r="F48" s="1160"/>
      <c r="G48" s="1160"/>
      <c r="H48" s="1160"/>
      <c r="I48" s="1160"/>
      <c r="J48" s="1161"/>
      <c r="K48" s="63">
        <v>16</v>
      </c>
      <c r="L48" s="64">
        <v>16</v>
      </c>
      <c r="M48" s="64">
        <v>16</v>
      </c>
      <c r="N48" s="64">
        <v>25</v>
      </c>
      <c r="O48" s="65">
        <v>50</v>
      </c>
      <c r="P48" s="48"/>
      <c r="Q48" s="48"/>
      <c r="R48" s="48"/>
      <c r="S48" s="48"/>
      <c r="T48" s="48"/>
      <c r="U48" s="48"/>
    </row>
    <row r="49" spans="1:21" ht="30.75" customHeight="1" x14ac:dyDescent="0.15">
      <c r="A49" s="48"/>
      <c r="B49" s="1154"/>
      <c r="C49" s="1155"/>
      <c r="D49" s="62"/>
      <c r="E49" s="1160" t="s">
        <v>14</v>
      </c>
      <c r="F49" s="1160"/>
      <c r="G49" s="1160"/>
      <c r="H49" s="1160"/>
      <c r="I49" s="1160"/>
      <c r="J49" s="1161"/>
      <c r="K49" s="63">
        <v>49</v>
      </c>
      <c r="L49" s="64">
        <v>51</v>
      </c>
      <c r="M49" s="64">
        <v>53</v>
      </c>
      <c r="N49" s="64">
        <v>51</v>
      </c>
      <c r="O49" s="65">
        <v>59</v>
      </c>
      <c r="P49" s="48"/>
      <c r="Q49" s="48"/>
      <c r="R49" s="48"/>
      <c r="S49" s="48"/>
      <c r="T49" s="48"/>
      <c r="U49" s="48"/>
    </row>
    <row r="50" spans="1:21" ht="30.75" customHeight="1" x14ac:dyDescent="0.15">
      <c r="A50" s="48"/>
      <c r="B50" s="1154"/>
      <c r="C50" s="1155"/>
      <c r="D50" s="62"/>
      <c r="E50" s="1160" t="s">
        <v>15</v>
      </c>
      <c r="F50" s="1160"/>
      <c r="G50" s="1160"/>
      <c r="H50" s="1160"/>
      <c r="I50" s="1160"/>
      <c r="J50" s="1161"/>
      <c r="K50" s="63">
        <v>1</v>
      </c>
      <c r="L50" s="64">
        <v>1</v>
      </c>
      <c r="M50" s="64">
        <v>1</v>
      </c>
      <c r="N50" s="64">
        <v>1</v>
      </c>
      <c r="O50" s="65">
        <v>1</v>
      </c>
      <c r="P50" s="48"/>
      <c r="Q50" s="48"/>
      <c r="R50" s="48"/>
      <c r="S50" s="48"/>
      <c r="T50" s="48"/>
      <c r="U50" s="48"/>
    </row>
    <row r="51" spans="1:21" ht="30.75" customHeight="1" x14ac:dyDescent="0.15">
      <c r="A51" s="48"/>
      <c r="B51" s="1156"/>
      <c r="C51" s="1157"/>
      <c r="D51" s="66"/>
      <c r="E51" s="1160" t="s">
        <v>16</v>
      </c>
      <c r="F51" s="1160"/>
      <c r="G51" s="1160"/>
      <c r="H51" s="1160"/>
      <c r="I51" s="1160"/>
      <c r="J51" s="1161"/>
      <c r="K51" s="63" t="s">
        <v>488</v>
      </c>
      <c r="L51" s="64" t="s">
        <v>488</v>
      </c>
      <c r="M51" s="64" t="s">
        <v>488</v>
      </c>
      <c r="N51" s="64" t="s">
        <v>488</v>
      </c>
      <c r="O51" s="65" t="s">
        <v>488</v>
      </c>
      <c r="P51" s="48"/>
      <c r="Q51" s="48"/>
      <c r="R51" s="48"/>
      <c r="S51" s="48"/>
      <c r="T51" s="48"/>
      <c r="U51" s="48"/>
    </row>
    <row r="52" spans="1:21" ht="30.75" customHeight="1" x14ac:dyDescent="0.15">
      <c r="A52" s="48"/>
      <c r="B52" s="1162" t="s">
        <v>17</v>
      </c>
      <c r="C52" s="1163"/>
      <c r="D52" s="66"/>
      <c r="E52" s="1160" t="s">
        <v>18</v>
      </c>
      <c r="F52" s="1160"/>
      <c r="G52" s="1160"/>
      <c r="H52" s="1160"/>
      <c r="I52" s="1160"/>
      <c r="J52" s="1161"/>
      <c r="K52" s="63">
        <v>286</v>
      </c>
      <c r="L52" s="64">
        <v>287</v>
      </c>
      <c r="M52" s="64">
        <v>410</v>
      </c>
      <c r="N52" s="64">
        <v>291</v>
      </c>
      <c r="O52" s="65">
        <v>287</v>
      </c>
      <c r="P52" s="48"/>
      <c r="Q52" s="48"/>
      <c r="R52" s="48"/>
      <c r="S52" s="48"/>
      <c r="T52" s="48"/>
      <c r="U52" s="48"/>
    </row>
    <row r="53" spans="1:21" ht="30.75" customHeight="1" thickBot="1" x14ac:dyDescent="0.2">
      <c r="A53" s="48"/>
      <c r="B53" s="1164" t="s">
        <v>19</v>
      </c>
      <c r="C53" s="1165"/>
      <c r="D53" s="67"/>
      <c r="E53" s="1166" t="s">
        <v>20</v>
      </c>
      <c r="F53" s="1166"/>
      <c r="G53" s="1166"/>
      <c r="H53" s="1166"/>
      <c r="I53" s="1166"/>
      <c r="J53" s="1167"/>
      <c r="K53" s="68">
        <v>94</v>
      </c>
      <c r="L53" s="69">
        <v>100</v>
      </c>
      <c r="M53" s="69">
        <v>92</v>
      </c>
      <c r="N53" s="69">
        <v>93</v>
      </c>
      <c r="O53" s="70">
        <v>115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8" t="s">
        <v>24</v>
      </c>
      <c r="C58" s="1169"/>
      <c r="D58" s="1174" t="s">
        <v>25</v>
      </c>
      <c r="E58" s="1175"/>
      <c r="F58" s="1175"/>
      <c r="G58" s="1175"/>
      <c r="H58" s="1175"/>
      <c r="I58" s="1175"/>
      <c r="J58" s="1176"/>
      <c r="K58" s="83"/>
      <c r="L58" s="84"/>
      <c r="M58" s="84"/>
      <c r="N58" s="84"/>
      <c r="O58" s="85"/>
    </row>
    <row r="59" spans="1:21" ht="31.5" customHeight="1" x14ac:dyDescent="0.15">
      <c r="B59" s="1170"/>
      <c r="C59" s="1171"/>
      <c r="D59" s="1177" t="s">
        <v>26</v>
      </c>
      <c r="E59" s="1178"/>
      <c r="F59" s="1178"/>
      <c r="G59" s="1178"/>
      <c r="H59" s="1178"/>
      <c r="I59" s="1178"/>
      <c r="J59" s="1179"/>
      <c r="K59" s="86"/>
      <c r="L59" s="87"/>
      <c r="M59" s="87"/>
      <c r="N59" s="87"/>
      <c r="O59" s="88"/>
    </row>
    <row r="60" spans="1:21" ht="31.5" customHeight="1" thickBot="1" x14ac:dyDescent="0.2">
      <c r="B60" s="1172"/>
      <c r="C60" s="1173"/>
      <c r="D60" s="1180" t="s">
        <v>27</v>
      </c>
      <c r="E60" s="1181"/>
      <c r="F60" s="1181"/>
      <c r="G60" s="1181"/>
      <c r="H60" s="1181"/>
      <c r="I60" s="1181"/>
      <c r="J60" s="118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bS/s/279LjDjmSaCVtedSX0R/oXAIfJMTIz0seDOSL9OnydNGz0JYUgR+5KwXzoq6UbYwwykmwz62pS6/l3mg==" saltValue="iZDhlkZbt56vz2jfNqEDk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6" zoomScaleSheetLayoutView="100" workbookViewId="0">
      <selection activeCell="M45" sqref="M4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3" t="s">
        <v>30</v>
      </c>
      <c r="C41" s="1184"/>
      <c r="D41" s="105"/>
      <c r="E41" s="1189" t="s">
        <v>31</v>
      </c>
      <c r="F41" s="1189"/>
      <c r="G41" s="1189"/>
      <c r="H41" s="1190"/>
      <c r="I41" s="355">
        <v>3443</v>
      </c>
      <c r="J41" s="356">
        <v>3529</v>
      </c>
      <c r="K41" s="356">
        <v>3362</v>
      </c>
      <c r="L41" s="356">
        <v>3185</v>
      </c>
      <c r="M41" s="357">
        <v>3138</v>
      </c>
    </row>
    <row r="42" spans="2:13" ht="27.75" customHeight="1" x14ac:dyDescent="0.15">
      <c r="B42" s="1185"/>
      <c r="C42" s="1186"/>
      <c r="D42" s="106"/>
      <c r="E42" s="1191" t="s">
        <v>32</v>
      </c>
      <c r="F42" s="1191"/>
      <c r="G42" s="1191"/>
      <c r="H42" s="1192"/>
      <c r="I42" s="358">
        <v>3</v>
      </c>
      <c r="J42" s="359">
        <v>3</v>
      </c>
      <c r="K42" s="359">
        <v>2</v>
      </c>
      <c r="L42" s="359">
        <v>2</v>
      </c>
      <c r="M42" s="360">
        <v>1</v>
      </c>
    </row>
    <row r="43" spans="2:13" ht="27.75" customHeight="1" x14ac:dyDescent="0.15">
      <c r="B43" s="1185"/>
      <c r="C43" s="1186"/>
      <c r="D43" s="106"/>
      <c r="E43" s="1191" t="s">
        <v>33</v>
      </c>
      <c r="F43" s="1191"/>
      <c r="G43" s="1191"/>
      <c r="H43" s="1192"/>
      <c r="I43" s="358">
        <v>204</v>
      </c>
      <c r="J43" s="359">
        <v>239</v>
      </c>
      <c r="K43" s="359">
        <v>491</v>
      </c>
      <c r="L43" s="359">
        <v>598</v>
      </c>
      <c r="M43" s="360">
        <v>664</v>
      </c>
    </row>
    <row r="44" spans="2:13" ht="27.75" customHeight="1" x14ac:dyDescent="0.15">
      <c r="B44" s="1185"/>
      <c r="C44" s="1186"/>
      <c r="D44" s="106"/>
      <c r="E44" s="1191" t="s">
        <v>34</v>
      </c>
      <c r="F44" s="1191"/>
      <c r="G44" s="1191"/>
      <c r="H44" s="1192"/>
      <c r="I44" s="358">
        <v>423</v>
      </c>
      <c r="J44" s="359">
        <v>455</v>
      </c>
      <c r="K44" s="359">
        <v>432</v>
      </c>
      <c r="L44" s="359">
        <v>394</v>
      </c>
      <c r="M44" s="360">
        <v>342</v>
      </c>
    </row>
    <row r="45" spans="2:13" ht="27.75" customHeight="1" x14ac:dyDescent="0.15">
      <c r="B45" s="1185"/>
      <c r="C45" s="1186"/>
      <c r="D45" s="106"/>
      <c r="E45" s="1191" t="s">
        <v>35</v>
      </c>
      <c r="F45" s="1191"/>
      <c r="G45" s="1191"/>
      <c r="H45" s="1192"/>
      <c r="I45" s="358">
        <v>1772</v>
      </c>
      <c r="J45" s="359">
        <v>1747</v>
      </c>
      <c r="K45" s="359">
        <v>1737</v>
      </c>
      <c r="L45" s="359">
        <v>1742</v>
      </c>
      <c r="M45" s="360">
        <v>1730</v>
      </c>
    </row>
    <row r="46" spans="2:13" ht="27.75" customHeight="1" x14ac:dyDescent="0.15">
      <c r="B46" s="1185"/>
      <c r="C46" s="1186"/>
      <c r="D46" s="107"/>
      <c r="E46" s="1191" t="s">
        <v>36</v>
      </c>
      <c r="F46" s="1191"/>
      <c r="G46" s="1191"/>
      <c r="H46" s="1192"/>
      <c r="I46" s="358" t="s">
        <v>488</v>
      </c>
      <c r="J46" s="359" t="s">
        <v>488</v>
      </c>
      <c r="K46" s="359" t="s">
        <v>488</v>
      </c>
      <c r="L46" s="359" t="s">
        <v>488</v>
      </c>
      <c r="M46" s="360" t="s">
        <v>488</v>
      </c>
    </row>
    <row r="47" spans="2:13" ht="27.75" customHeight="1" x14ac:dyDescent="0.15">
      <c r="B47" s="1185"/>
      <c r="C47" s="1186"/>
      <c r="D47" s="108"/>
      <c r="E47" s="1193" t="s">
        <v>37</v>
      </c>
      <c r="F47" s="1194"/>
      <c r="G47" s="1194"/>
      <c r="H47" s="1195"/>
      <c r="I47" s="358" t="s">
        <v>488</v>
      </c>
      <c r="J47" s="359" t="s">
        <v>488</v>
      </c>
      <c r="K47" s="359" t="s">
        <v>488</v>
      </c>
      <c r="L47" s="359" t="s">
        <v>488</v>
      </c>
      <c r="M47" s="360" t="s">
        <v>488</v>
      </c>
    </row>
    <row r="48" spans="2:13" ht="27.75" customHeight="1" x14ac:dyDescent="0.15">
      <c r="B48" s="1185"/>
      <c r="C48" s="1186"/>
      <c r="D48" s="106"/>
      <c r="E48" s="1191" t="s">
        <v>38</v>
      </c>
      <c r="F48" s="1191"/>
      <c r="G48" s="1191"/>
      <c r="H48" s="1192"/>
      <c r="I48" s="358" t="s">
        <v>488</v>
      </c>
      <c r="J48" s="359" t="s">
        <v>488</v>
      </c>
      <c r="K48" s="359" t="s">
        <v>488</v>
      </c>
      <c r="L48" s="359" t="s">
        <v>488</v>
      </c>
      <c r="M48" s="360" t="s">
        <v>488</v>
      </c>
    </row>
    <row r="49" spans="2:13" ht="27.75" customHeight="1" x14ac:dyDescent="0.15">
      <c r="B49" s="1187"/>
      <c r="C49" s="1188"/>
      <c r="D49" s="106"/>
      <c r="E49" s="1191" t="s">
        <v>39</v>
      </c>
      <c r="F49" s="1191"/>
      <c r="G49" s="1191"/>
      <c r="H49" s="1192"/>
      <c r="I49" s="358" t="s">
        <v>488</v>
      </c>
      <c r="J49" s="359" t="s">
        <v>488</v>
      </c>
      <c r="K49" s="359" t="s">
        <v>488</v>
      </c>
      <c r="L49" s="359" t="s">
        <v>488</v>
      </c>
      <c r="M49" s="360" t="s">
        <v>488</v>
      </c>
    </row>
    <row r="50" spans="2:13" ht="27.75" customHeight="1" x14ac:dyDescent="0.15">
      <c r="B50" s="1196" t="s">
        <v>40</v>
      </c>
      <c r="C50" s="1197"/>
      <c r="D50" s="109"/>
      <c r="E50" s="1191" t="s">
        <v>41</v>
      </c>
      <c r="F50" s="1191"/>
      <c r="G50" s="1191"/>
      <c r="H50" s="1192"/>
      <c r="I50" s="358">
        <v>4161</v>
      </c>
      <c r="J50" s="359">
        <v>4395</v>
      </c>
      <c r="K50" s="359">
        <v>5154</v>
      </c>
      <c r="L50" s="359">
        <v>5728</v>
      </c>
      <c r="M50" s="360">
        <v>5779</v>
      </c>
    </row>
    <row r="51" spans="2:13" ht="27.75" customHeight="1" x14ac:dyDescent="0.15">
      <c r="B51" s="1185"/>
      <c r="C51" s="1186"/>
      <c r="D51" s="106"/>
      <c r="E51" s="1191" t="s">
        <v>42</v>
      </c>
      <c r="F51" s="1191"/>
      <c r="G51" s="1191"/>
      <c r="H51" s="1192"/>
      <c r="I51" s="358">
        <v>324</v>
      </c>
      <c r="J51" s="359">
        <v>518</v>
      </c>
      <c r="K51" s="359">
        <v>17</v>
      </c>
      <c r="L51" s="359">
        <v>9</v>
      </c>
      <c r="M51" s="360">
        <v>6</v>
      </c>
    </row>
    <row r="52" spans="2:13" ht="27.75" customHeight="1" x14ac:dyDescent="0.15">
      <c r="B52" s="1187"/>
      <c r="C52" s="1188"/>
      <c r="D52" s="106"/>
      <c r="E52" s="1191" t="s">
        <v>43</v>
      </c>
      <c r="F52" s="1191"/>
      <c r="G52" s="1191"/>
      <c r="H52" s="1192"/>
      <c r="I52" s="358">
        <v>3224</v>
      </c>
      <c r="J52" s="359">
        <v>3260</v>
      </c>
      <c r="K52" s="359">
        <v>3403</v>
      </c>
      <c r="L52" s="359">
        <v>3343</v>
      </c>
      <c r="M52" s="360">
        <v>3235</v>
      </c>
    </row>
    <row r="53" spans="2:13" ht="27.75" customHeight="1" thickBot="1" x14ac:dyDescent="0.2">
      <c r="B53" s="1198" t="s">
        <v>19</v>
      </c>
      <c r="C53" s="1199"/>
      <c r="D53" s="110"/>
      <c r="E53" s="1200" t="s">
        <v>44</v>
      </c>
      <c r="F53" s="1200"/>
      <c r="G53" s="1200"/>
      <c r="H53" s="1201"/>
      <c r="I53" s="361">
        <v>-1865</v>
      </c>
      <c r="J53" s="362">
        <v>-2201</v>
      </c>
      <c r="K53" s="362">
        <v>-2550</v>
      </c>
      <c r="L53" s="362">
        <v>-3159</v>
      </c>
      <c r="M53" s="363">
        <v>-3143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t20z0zf0bEzdfWHWLQHiyOs1mHA4iYQ22uGFwKMZqBy8kOptuYbR/t5QEINODs73Tqo0/cf+3iSOyGxhRu8kA==" saltValue="OaxmKHC22dz8+o3XlFZN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7" zoomScale="70" zoomScaleNormal="70" zoomScaleSheetLayoutView="100" workbookViewId="0">
      <selection activeCell="F61" sqref="F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0" t="s">
        <v>46</v>
      </c>
      <c r="D55" s="1210"/>
      <c r="E55" s="1211"/>
      <c r="F55" s="122">
        <v>2349</v>
      </c>
      <c r="G55" s="122">
        <v>2462</v>
      </c>
      <c r="H55" s="123">
        <v>2435</v>
      </c>
    </row>
    <row r="56" spans="2:8" ht="52.5" customHeight="1" x14ac:dyDescent="0.15">
      <c r="B56" s="124"/>
      <c r="C56" s="1212" t="s">
        <v>47</v>
      </c>
      <c r="D56" s="1212"/>
      <c r="E56" s="1213"/>
      <c r="F56" s="125">
        <v>91</v>
      </c>
      <c r="G56" s="125">
        <v>241</v>
      </c>
      <c r="H56" s="126">
        <v>257</v>
      </c>
    </row>
    <row r="57" spans="2:8" ht="53.25" customHeight="1" x14ac:dyDescent="0.15">
      <c r="B57" s="124"/>
      <c r="C57" s="1214" t="s">
        <v>48</v>
      </c>
      <c r="D57" s="1214"/>
      <c r="E57" s="1215"/>
      <c r="F57" s="127">
        <v>2501</v>
      </c>
      <c r="G57" s="127">
        <v>2824</v>
      </c>
      <c r="H57" s="128">
        <v>2944</v>
      </c>
    </row>
    <row r="58" spans="2:8" ht="45.75" customHeight="1" x14ac:dyDescent="0.15">
      <c r="B58" s="129"/>
      <c r="C58" s="1202" t="s">
        <v>558</v>
      </c>
      <c r="D58" s="1203"/>
      <c r="E58" s="1204"/>
      <c r="F58" s="130">
        <v>1939</v>
      </c>
      <c r="G58" s="130">
        <v>2082</v>
      </c>
      <c r="H58" s="131">
        <v>2054</v>
      </c>
    </row>
    <row r="59" spans="2:8" ht="45.75" customHeight="1" x14ac:dyDescent="0.15">
      <c r="B59" s="129"/>
      <c r="C59" s="1202" t="s">
        <v>559</v>
      </c>
      <c r="D59" s="1203"/>
      <c r="E59" s="1204"/>
      <c r="F59" s="130">
        <v>272</v>
      </c>
      <c r="G59" s="130">
        <v>452</v>
      </c>
      <c r="H59" s="131">
        <v>552</v>
      </c>
    </row>
    <row r="60" spans="2:8" ht="45.75" customHeight="1" x14ac:dyDescent="0.15">
      <c r="B60" s="129"/>
      <c r="C60" s="1202" t="s">
        <v>560</v>
      </c>
      <c r="D60" s="1203"/>
      <c r="E60" s="1204"/>
      <c r="F60" s="130">
        <v>205</v>
      </c>
      <c r="G60" s="130">
        <v>206</v>
      </c>
      <c r="H60" s="131">
        <v>189</v>
      </c>
    </row>
    <row r="61" spans="2:8" ht="45.75" customHeight="1" x14ac:dyDescent="0.15">
      <c r="B61" s="129"/>
      <c r="C61" s="1202" t="s">
        <v>561</v>
      </c>
      <c r="D61" s="1203"/>
      <c r="E61" s="1204"/>
      <c r="F61" s="130">
        <v>23</v>
      </c>
      <c r="G61" s="130">
        <v>23</v>
      </c>
      <c r="H61" s="131">
        <v>86</v>
      </c>
    </row>
    <row r="62" spans="2:8" ht="45.75" customHeight="1" thickBot="1" x14ac:dyDescent="0.2">
      <c r="B62" s="132"/>
      <c r="C62" s="1205" t="s">
        <v>562</v>
      </c>
      <c r="D62" s="1206"/>
      <c r="E62" s="1207"/>
      <c r="F62" s="133">
        <v>33</v>
      </c>
      <c r="G62" s="133">
        <v>33</v>
      </c>
      <c r="H62" s="134">
        <v>33</v>
      </c>
    </row>
    <row r="63" spans="2:8" ht="52.5" customHeight="1" thickBot="1" x14ac:dyDescent="0.2">
      <c r="B63" s="135"/>
      <c r="C63" s="1208" t="s">
        <v>49</v>
      </c>
      <c r="D63" s="1208"/>
      <c r="E63" s="1209"/>
      <c r="F63" s="136">
        <v>4941</v>
      </c>
      <c r="G63" s="136">
        <v>5527</v>
      </c>
      <c r="H63" s="137">
        <v>5636</v>
      </c>
    </row>
    <row r="64" spans="2:8" x14ac:dyDescent="0.15"/>
  </sheetData>
  <sheetProtection algorithmName="SHA-512" hashValue="JOHjLPUEs/uRYAicQqux7SDXvlAKXlWujbHCIGf38IzIe65RH4Jd9lUaXwx1gWAtK10Mg5ySUs6yo+IazNyCEQ==" saltValue="hHwGmFq3oTMTQdNMGtNv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101290</v>
      </c>
      <c r="E3" s="156"/>
      <c r="F3" s="157">
        <v>145139</v>
      </c>
      <c r="G3" s="158"/>
      <c r="H3" s="159"/>
    </row>
    <row r="4" spans="1:8" x14ac:dyDescent="0.15">
      <c r="A4" s="160"/>
      <c r="B4" s="161"/>
      <c r="C4" s="162"/>
      <c r="D4" s="163">
        <v>41029</v>
      </c>
      <c r="E4" s="164"/>
      <c r="F4" s="165">
        <v>83762</v>
      </c>
      <c r="G4" s="166"/>
      <c r="H4" s="167"/>
    </row>
    <row r="5" spans="1:8" x14ac:dyDescent="0.15">
      <c r="A5" s="148" t="s">
        <v>520</v>
      </c>
      <c r="B5" s="153"/>
      <c r="C5" s="154"/>
      <c r="D5" s="155">
        <v>118728</v>
      </c>
      <c r="E5" s="156"/>
      <c r="F5" s="157">
        <v>125391</v>
      </c>
      <c r="G5" s="158"/>
      <c r="H5" s="159"/>
    </row>
    <row r="6" spans="1:8" x14ac:dyDescent="0.15">
      <c r="A6" s="160"/>
      <c r="B6" s="161"/>
      <c r="C6" s="162"/>
      <c r="D6" s="163">
        <v>36150</v>
      </c>
      <c r="E6" s="164"/>
      <c r="F6" s="165">
        <v>68516</v>
      </c>
      <c r="G6" s="166"/>
      <c r="H6" s="167"/>
    </row>
    <row r="7" spans="1:8" x14ac:dyDescent="0.15">
      <c r="A7" s="148" t="s">
        <v>521</v>
      </c>
      <c r="B7" s="153"/>
      <c r="C7" s="154"/>
      <c r="D7" s="155">
        <v>72696</v>
      </c>
      <c r="E7" s="156"/>
      <c r="F7" s="157">
        <v>138402</v>
      </c>
      <c r="G7" s="158"/>
      <c r="H7" s="159"/>
    </row>
    <row r="8" spans="1:8" x14ac:dyDescent="0.15">
      <c r="A8" s="160"/>
      <c r="B8" s="161"/>
      <c r="C8" s="162"/>
      <c r="D8" s="163">
        <v>51752</v>
      </c>
      <c r="E8" s="164"/>
      <c r="F8" s="165">
        <v>70652</v>
      </c>
      <c r="G8" s="166"/>
      <c r="H8" s="167"/>
    </row>
    <row r="9" spans="1:8" x14ac:dyDescent="0.15">
      <c r="A9" s="148" t="s">
        <v>522</v>
      </c>
      <c r="B9" s="153"/>
      <c r="C9" s="154"/>
      <c r="D9" s="155">
        <v>90927</v>
      </c>
      <c r="E9" s="156"/>
      <c r="F9" s="157">
        <v>146367</v>
      </c>
      <c r="G9" s="158"/>
      <c r="H9" s="159"/>
    </row>
    <row r="10" spans="1:8" x14ac:dyDescent="0.15">
      <c r="A10" s="160"/>
      <c r="B10" s="161"/>
      <c r="C10" s="162"/>
      <c r="D10" s="163">
        <v>68507</v>
      </c>
      <c r="E10" s="164"/>
      <c r="F10" s="165">
        <v>79441</v>
      </c>
      <c r="G10" s="166"/>
      <c r="H10" s="167"/>
    </row>
    <row r="11" spans="1:8" x14ac:dyDescent="0.15">
      <c r="A11" s="148" t="s">
        <v>523</v>
      </c>
      <c r="B11" s="153"/>
      <c r="C11" s="154"/>
      <c r="D11" s="155">
        <v>157092</v>
      </c>
      <c r="E11" s="156"/>
      <c r="F11" s="157">
        <v>165181</v>
      </c>
      <c r="G11" s="158"/>
      <c r="H11" s="159"/>
    </row>
    <row r="12" spans="1:8" x14ac:dyDescent="0.15">
      <c r="A12" s="160"/>
      <c r="B12" s="161"/>
      <c r="C12" s="168"/>
      <c r="D12" s="163">
        <v>77369</v>
      </c>
      <c r="E12" s="164"/>
      <c r="F12" s="165">
        <v>82246</v>
      </c>
      <c r="G12" s="166"/>
      <c r="H12" s="167"/>
    </row>
    <row r="13" spans="1:8" x14ac:dyDescent="0.15">
      <c r="A13" s="148"/>
      <c r="B13" s="153"/>
      <c r="C13" s="169"/>
      <c r="D13" s="170">
        <v>108147</v>
      </c>
      <c r="E13" s="171"/>
      <c r="F13" s="172">
        <v>144096</v>
      </c>
      <c r="G13" s="173"/>
      <c r="H13" s="159"/>
    </row>
    <row r="14" spans="1:8" x14ac:dyDescent="0.15">
      <c r="A14" s="160"/>
      <c r="B14" s="161"/>
      <c r="C14" s="162"/>
      <c r="D14" s="163">
        <v>54961</v>
      </c>
      <c r="E14" s="164"/>
      <c r="F14" s="165">
        <v>76923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5.07</v>
      </c>
      <c r="C19" s="174">
        <f>ROUND(VALUE(SUBSTITUTE(実質収支比率等に係る経年分析!G$48,"▲","-")),2)</f>
        <v>5.88</v>
      </c>
      <c r="D19" s="174">
        <f>ROUND(VALUE(SUBSTITUTE(実質収支比率等に係る経年分析!H$48,"▲","-")),2)</f>
        <v>3.93</v>
      </c>
      <c r="E19" s="174">
        <f>ROUND(VALUE(SUBSTITUTE(実質収支比率等に係る経年分析!I$48,"▲","-")),2)</f>
        <v>3.59</v>
      </c>
      <c r="F19" s="174">
        <f>ROUND(VALUE(SUBSTITUTE(実質収支比率等に係る経年分析!J$48,"▲","-")),2)</f>
        <v>6.63</v>
      </c>
    </row>
    <row r="20" spans="1:11" x14ac:dyDescent="0.15">
      <c r="A20" s="174" t="s">
        <v>53</v>
      </c>
      <c r="B20" s="174">
        <f>ROUND(VALUE(SUBSTITUTE(実質収支比率等に係る経年分析!F$47,"▲","-")),2)</f>
        <v>79.78</v>
      </c>
      <c r="C20" s="174">
        <f>ROUND(VALUE(SUBSTITUTE(実質収支比率等に係る経年分析!G$47,"▲","-")),2)</f>
        <v>81.650000000000006</v>
      </c>
      <c r="D20" s="174">
        <f>ROUND(VALUE(SUBSTITUTE(実質収支比率等に係る経年分析!H$47,"▲","-")),2)</f>
        <v>86.15</v>
      </c>
      <c r="E20" s="174">
        <f>ROUND(VALUE(SUBSTITUTE(実質収支比率等に係る経年分析!I$47,"▲","-")),2)</f>
        <v>93.4</v>
      </c>
      <c r="F20" s="174">
        <f>ROUND(VALUE(SUBSTITUTE(実質収支比率等に係る経年分析!J$47,"▲","-")),2)</f>
        <v>91.86</v>
      </c>
    </row>
    <row r="21" spans="1:11" x14ac:dyDescent="0.15">
      <c r="A21" s="174" t="s">
        <v>54</v>
      </c>
      <c r="B21" s="174">
        <f>IF(ISNUMBER(VALUE(SUBSTITUTE(実質収支比率等に係る経年分析!F$49,"▲","-"))),ROUND(VALUE(SUBSTITUTE(実質収支比率等に係る経年分析!F$49,"▲","-")),2),NA())</f>
        <v>1.97</v>
      </c>
      <c r="C21" s="174">
        <f>IF(ISNUMBER(VALUE(SUBSTITUTE(実質収支比率等に係る経年分析!G$49,"▲","-"))),ROUND(VALUE(SUBSTITUTE(実質収支比率等に係る経年分析!G$49,"▲","-")),2),NA())</f>
        <v>4.17</v>
      </c>
      <c r="D21" s="174">
        <f>IF(ISNUMBER(VALUE(SUBSTITUTE(実質収支比率等に係る経年分析!H$49,"▲","-"))),ROUND(VALUE(SUBSTITUTE(実質収支比率等に係る経年分析!H$49,"▲","-")),2),NA())</f>
        <v>7.53</v>
      </c>
      <c r="E21" s="174">
        <f>IF(ISNUMBER(VALUE(SUBSTITUTE(実質収支比率等に係る経年分析!I$49,"▲","-"))),ROUND(VALUE(SUBSTITUTE(実質収支比率等に係る経年分析!I$49,"▲","-")),2),NA())</f>
        <v>1.51</v>
      </c>
      <c r="F21" s="174">
        <f>IF(ISNUMBER(VALUE(SUBSTITUTE(実質収支比率等に係る経年分析!J$49,"▲","-"))),ROUND(VALUE(SUBSTITUTE(実質収支比率等に係る経年分析!J$49,"▲","-")),2),NA())</f>
        <v>0.15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0.32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0.16</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0.62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0.64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1.71</v>
      </c>
    </row>
    <row r="31" spans="1:11" x14ac:dyDescent="0.15">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1.99</v>
      </c>
    </row>
    <row r="32" spans="1:11" x14ac:dyDescent="0.15">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5.12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5.92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3.97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3.63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6.67</v>
      </c>
    </row>
    <row r="33" spans="1:16" x14ac:dyDescent="0.15">
      <c r="A33" s="175" t="str">
        <f>IF(連結実質赤字比率に係る赤字・黒字の構成分析!C$37="",NA(),連結実質赤字比率に係る赤字・黒字の構成分析!C$37)</f>
        <v>公共下水道事業特別会計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3.23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6.11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6.11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10.28</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35.56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31.07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28.06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30.43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30.68</v>
      </c>
    </row>
    <row r="35" spans="1:16" x14ac:dyDescent="0.15">
      <c r="A35" s="175" t="str">
        <f>IF(連結実質赤字比率に係る赤字・黒字の構成分析!C$35="",NA(),連結実質赤字比率に係る赤字・黒字の構成分析!C$35)</f>
        <v>千客万来事業会計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39.25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33.1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37.01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34.33</v>
      </c>
    </row>
    <row r="36" spans="1:16" x14ac:dyDescent="0.15">
      <c r="A36" s="175" t="str">
        <f>IF(連結実質赤字比率に係る赤字・黒字の構成分析!C$34="",NA(),連結実質赤字比率に係る赤字・黒字の構成分析!C$34)</f>
        <v>温泉温水供給事業会計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71.02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72.14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69.55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65.69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48.22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286</v>
      </c>
      <c r="E42" s="176"/>
      <c r="F42" s="176"/>
      <c r="G42" s="176">
        <f>'実質公債費比率（分子）の構造'!L$52</f>
        <v>287</v>
      </c>
      <c r="H42" s="176"/>
      <c r="I42" s="176"/>
      <c r="J42" s="176">
        <f>'実質公債費比率（分子）の構造'!M$52</f>
        <v>410</v>
      </c>
      <c r="K42" s="176"/>
      <c r="L42" s="176"/>
      <c r="M42" s="176">
        <f>'実質公債費比率（分子）の構造'!N$52</f>
        <v>291</v>
      </c>
      <c r="N42" s="176"/>
      <c r="O42" s="176"/>
      <c r="P42" s="176">
        <f>'実質公債費比率（分子）の構造'!O$52</f>
        <v>287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15">
      <c r="A45" s="176" t="s">
        <v>63</v>
      </c>
      <c r="B45" s="176">
        <f>'実質公債費比率（分子）の構造'!K$49</f>
        <v>49</v>
      </c>
      <c r="C45" s="176"/>
      <c r="D45" s="176"/>
      <c r="E45" s="176">
        <f>'実質公債費比率（分子）の構造'!L$49</f>
        <v>51</v>
      </c>
      <c r="F45" s="176"/>
      <c r="G45" s="176"/>
      <c r="H45" s="176">
        <f>'実質公債費比率（分子）の構造'!M$49</f>
        <v>53</v>
      </c>
      <c r="I45" s="176"/>
      <c r="J45" s="176"/>
      <c r="K45" s="176">
        <f>'実質公債費比率（分子）の構造'!N$49</f>
        <v>51</v>
      </c>
      <c r="L45" s="176"/>
      <c r="M45" s="176"/>
      <c r="N45" s="176">
        <f>'実質公債費比率（分子）の構造'!O$49</f>
        <v>59</v>
      </c>
      <c r="O45" s="176"/>
      <c r="P45" s="176"/>
    </row>
    <row r="46" spans="1:16" x14ac:dyDescent="0.15">
      <c r="A46" s="176" t="s">
        <v>64</v>
      </c>
      <c r="B46" s="176">
        <f>'実質公債費比率（分子）の構造'!K$48</f>
        <v>16</v>
      </c>
      <c r="C46" s="176"/>
      <c r="D46" s="176"/>
      <c r="E46" s="176">
        <f>'実質公債費比率（分子）の構造'!L$48</f>
        <v>16</v>
      </c>
      <c r="F46" s="176"/>
      <c r="G46" s="176"/>
      <c r="H46" s="176">
        <f>'実質公債費比率（分子）の構造'!M$48</f>
        <v>16</v>
      </c>
      <c r="I46" s="176"/>
      <c r="J46" s="176"/>
      <c r="K46" s="176">
        <f>'実質公債費比率（分子）の構造'!N$48</f>
        <v>25</v>
      </c>
      <c r="L46" s="176"/>
      <c r="M46" s="176"/>
      <c r="N46" s="176">
        <f>'実質公債費比率（分子）の構造'!O$48</f>
        <v>50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314</v>
      </c>
      <c r="C49" s="176"/>
      <c r="D49" s="176"/>
      <c r="E49" s="176">
        <f>'実質公債費比率（分子）の構造'!L$45</f>
        <v>319</v>
      </c>
      <c r="F49" s="176"/>
      <c r="G49" s="176"/>
      <c r="H49" s="176">
        <f>'実質公債費比率（分子）の構造'!M$45</f>
        <v>432</v>
      </c>
      <c r="I49" s="176"/>
      <c r="J49" s="176"/>
      <c r="K49" s="176">
        <f>'実質公債費比率（分子）の構造'!N$45</f>
        <v>307</v>
      </c>
      <c r="L49" s="176"/>
      <c r="M49" s="176"/>
      <c r="N49" s="176">
        <f>'実質公債費比率（分子）の構造'!O$45</f>
        <v>292</v>
      </c>
      <c r="O49" s="176"/>
      <c r="P49" s="176"/>
    </row>
    <row r="50" spans="1:16" x14ac:dyDescent="0.15">
      <c r="A50" s="176" t="s">
        <v>67</v>
      </c>
      <c r="B50" s="176" t="e">
        <f>NA()</f>
        <v>#N/A</v>
      </c>
      <c r="C50" s="176">
        <f>IF(ISNUMBER('実質公債費比率（分子）の構造'!K$53),'実質公債費比率（分子）の構造'!K$53,NA())</f>
        <v>94</v>
      </c>
      <c r="D50" s="176" t="e">
        <f>NA()</f>
        <v>#N/A</v>
      </c>
      <c r="E50" s="176" t="e">
        <f>NA()</f>
        <v>#N/A</v>
      </c>
      <c r="F50" s="176">
        <f>IF(ISNUMBER('実質公債費比率（分子）の構造'!L$53),'実質公債費比率（分子）の構造'!L$53,NA())</f>
        <v>100</v>
      </c>
      <c r="G50" s="176" t="e">
        <f>NA()</f>
        <v>#N/A</v>
      </c>
      <c r="H50" s="176" t="e">
        <f>NA()</f>
        <v>#N/A</v>
      </c>
      <c r="I50" s="176">
        <f>IF(ISNUMBER('実質公債費比率（分子）の構造'!M$53),'実質公債費比率（分子）の構造'!M$53,NA())</f>
        <v>92</v>
      </c>
      <c r="J50" s="176" t="e">
        <f>NA()</f>
        <v>#N/A</v>
      </c>
      <c r="K50" s="176" t="e">
        <f>NA()</f>
        <v>#N/A</v>
      </c>
      <c r="L50" s="176">
        <f>IF(ISNUMBER('実質公債費比率（分子）の構造'!N$53),'実質公債費比率（分子）の構造'!N$53,NA())</f>
        <v>93</v>
      </c>
      <c r="M50" s="176" t="e">
        <f>NA()</f>
        <v>#N/A</v>
      </c>
      <c r="N50" s="176" t="e">
        <f>NA()</f>
        <v>#N/A</v>
      </c>
      <c r="O50" s="176">
        <f>IF(ISNUMBER('実質公債費比率（分子）の構造'!O$53),'実質公債費比率（分子）の構造'!O$53,NA())</f>
        <v>115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3224</v>
      </c>
      <c r="E56" s="175"/>
      <c r="F56" s="175"/>
      <c r="G56" s="175">
        <f>'将来負担比率（分子）の構造'!J$52</f>
        <v>3260</v>
      </c>
      <c r="H56" s="175"/>
      <c r="I56" s="175"/>
      <c r="J56" s="175">
        <f>'将来負担比率（分子）の構造'!K$52</f>
        <v>3403</v>
      </c>
      <c r="K56" s="175"/>
      <c r="L56" s="175"/>
      <c r="M56" s="175">
        <f>'将来負担比率（分子）の構造'!L$52</f>
        <v>3343</v>
      </c>
      <c r="N56" s="175"/>
      <c r="O56" s="175"/>
      <c r="P56" s="175">
        <f>'将来負担比率（分子）の構造'!M$52</f>
        <v>3235</v>
      </c>
    </row>
    <row r="57" spans="1:16" x14ac:dyDescent="0.15">
      <c r="A57" s="175" t="s">
        <v>42</v>
      </c>
      <c r="B57" s="175"/>
      <c r="C57" s="175"/>
      <c r="D57" s="175">
        <f>'将来負担比率（分子）の構造'!I$51</f>
        <v>324</v>
      </c>
      <c r="E57" s="175"/>
      <c r="F57" s="175"/>
      <c r="G57" s="175">
        <f>'将来負担比率（分子）の構造'!J$51</f>
        <v>518</v>
      </c>
      <c r="H57" s="175"/>
      <c r="I57" s="175"/>
      <c r="J57" s="175">
        <f>'将来負担比率（分子）の構造'!K$51</f>
        <v>17</v>
      </c>
      <c r="K57" s="175"/>
      <c r="L57" s="175"/>
      <c r="M57" s="175">
        <f>'将来負担比率（分子）の構造'!L$51</f>
        <v>9</v>
      </c>
      <c r="N57" s="175"/>
      <c r="O57" s="175"/>
      <c r="P57" s="175">
        <f>'将来負担比率（分子）の構造'!M$51</f>
        <v>6</v>
      </c>
    </row>
    <row r="58" spans="1:16" x14ac:dyDescent="0.15">
      <c r="A58" s="175" t="s">
        <v>41</v>
      </c>
      <c r="B58" s="175"/>
      <c r="C58" s="175"/>
      <c r="D58" s="175">
        <f>'将来負担比率（分子）の構造'!I$50</f>
        <v>4161</v>
      </c>
      <c r="E58" s="175"/>
      <c r="F58" s="175"/>
      <c r="G58" s="175">
        <f>'将来負担比率（分子）の構造'!J$50</f>
        <v>4395</v>
      </c>
      <c r="H58" s="175"/>
      <c r="I58" s="175"/>
      <c r="J58" s="175">
        <f>'将来負担比率（分子）の構造'!K$50</f>
        <v>5154</v>
      </c>
      <c r="K58" s="175"/>
      <c r="L58" s="175"/>
      <c r="M58" s="175">
        <f>'将来負担比率（分子）の構造'!L$50</f>
        <v>5728</v>
      </c>
      <c r="N58" s="175"/>
      <c r="O58" s="175"/>
      <c r="P58" s="175">
        <f>'将来負担比率（分子）の構造'!M$50</f>
        <v>5779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1772</v>
      </c>
      <c r="C62" s="175"/>
      <c r="D62" s="175"/>
      <c r="E62" s="175">
        <f>'将来負担比率（分子）の構造'!J$45</f>
        <v>1747</v>
      </c>
      <c r="F62" s="175"/>
      <c r="G62" s="175"/>
      <c r="H62" s="175">
        <f>'将来負担比率（分子）の構造'!K$45</f>
        <v>1737</v>
      </c>
      <c r="I62" s="175"/>
      <c r="J62" s="175"/>
      <c r="K62" s="175">
        <f>'将来負担比率（分子）の構造'!L$45</f>
        <v>1742</v>
      </c>
      <c r="L62" s="175"/>
      <c r="M62" s="175"/>
      <c r="N62" s="175">
        <f>'将来負担比率（分子）の構造'!M$45</f>
        <v>1730</v>
      </c>
      <c r="O62" s="175"/>
      <c r="P62" s="175"/>
    </row>
    <row r="63" spans="1:16" x14ac:dyDescent="0.15">
      <c r="A63" s="175" t="s">
        <v>34</v>
      </c>
      <c r="B63" s="175">
        <f>'将来負担比率（分子）の構造'!I$44</f>
        <v>423</v>
      </c>
      <c r="C63" s="175"/>
      <c r="D63" s="175"/>
      <c r="E63" s="175">
        <f>'将来負担比率（分子）の構造'!J$44</f>
        <v>455</v>
      </c>
      <c r="F63" s="175"/>
      <c r="G63" s="175"/>
      <c r="H63" s="175">
        <f>'将来負担比率（分子）の構造'!K$44</f>
        <v>432</v>
      </c>
      <c r="I63" s="175"/>
      <c r="J63" s="175"/>
      <c r="K63" s="175">
        <f>'将来負担比率（分子）の構造'!L$44</f>
        <v>394</v>
      </c>
      <c r="L63" s="175"/>
      <c r="M63" s="175"/>
      <c r="N63" s="175">
        <f>'将来負担比率（分子）の構造'!M$44</f>
        <v>342</v>
      </c>
      <c r="O63" s="175"/>
      <c r="P63" s="175"/>
    </row>
    <row r="64" spans="1:16" x14ac:dyDescent="0.15">
      <c r="A64" s="175" t="s">
        <v>33</v>
      </c>
      <c r="B64" s="175">
        <f>'将来負担比率（分子）の構造'!I$43</f>
        <v>204</v>
      </c>
      <c r="C64" s="175"/>
      <c r="D64" s="175"/>
      <c r="E64" s="175">
        <f>'将来負担比率（分子）の構造'!J$43</f>
        <v>239</v>
      </c>
      <c r="F64" s="175"/>
      <c r="G64" s="175"/>
      <c r="H64" s="175">
        <f>'将来負担比率（分子）の構造'!K$43</f>
        <v>491</v>
      </c>
      <c r="I64" s="175"/>
      <c r="J64" s="175"/>
      <c r="K64" s="175">
        <f>'将来負担比率（分子）の構造'!L$43</f>
        <v>598</v>
      </c>
      <c r="L64" s="175"/>
      <c r="M64" s="175"/>
      <c r="N64" s="175">
        <f>'将来負担比率（分子）の構造'!M$43</f>
        <v>664</v>
      </c>
      <c r="O64" s="175"/>
      <c r="P64" s="175"/>
    </row>
    <row r="65" spans="1:16" x14ac:dyDescent="0.15">
      <c r="A65" s="175" t="s">
        <v>32</v>
      </c>
      <c r="B65" s="175">
        <f>'将来負担比率（分子）の構造'!I$42</f>
        <v>3</v>
      </c>
      <c r="C65" s="175"/>
      <c r="D65" s="175"/>
      <c r="E65" s="175">
        <f>'将来負担比率（分子）の構造'!J$42</f>
        <v>3</v>
      </c>
      <c r="F65" s="175"/>
      <c r="G65" s="175"/>
      <c r="H65" s="175">
        <f>'将来負担比率（分子）の構造'!K$42</f>
        <v>2</v>
      </c>
      <c r="I65" s="175"/>
      <c r="J65" s="175"/>
      <c r="K65" s="175">
        <f>'将来負担比率（分子）の構造'!L$42</f>
        <v>2</v>
      </c>
      <c r="L65" s="175"/>
      <c r="M65" s="175"/>
      <c r="N65" s="175">
        <f>'将来負担比率（分子）の構造'!M$42</f>
        <v>1</v>
      </c>
      <c r="O65" s="175"/>
      <c r="P65" s="175"/>
    </row>
    <row r="66" spans="1:16" x14ac:dyDescent="0.15">
      <c r="A66" s="175" t="s">
        <v>31</v>
      </c>
      <c r="B66" s="175">
        <f>'将来負担比率（分子）の構造'!I$41</f>
        <v>3443</v>
      </c>
      <c r="C66" s="175"/>
      <c r="D66" s="175"/>
      <c r="E66" s="175">
        <f>'将来負担比率（分子）の構造'!J$41</f>
        <v>3529</v>
      </c>
      <c r="F66" s="175"/>
      <c r="G66" s="175"/>
      <c r="H66" s="175">
        <f>'将来負担比率（分子）の構造'!K$41</f>
        <v>3362</v>
      </c>
      <c r="I66" s="175"/>
      <c r="J66" s="175"/>
      <c r="K66" s="175">
        <f>'将来負担比率（分子）の構造'!L$41</f>
        <v>3185</v>
      </c>
      <c r="L66" s="175"/>
      <c r="M66" s="175"/>
      <c r="N66" s="175">
        <f>'将来負担比率（分子）の構造'!M$41</f>
        <v>3138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2349</v>
      </c>
      <c r="C72" s="179">
        <f>基金残高に係る経年分析!G55</f>
        <v>2462</v>
      </c>
      <c r="D72" s="179">
        <f>基金残高に係る経年分析!H55</f>
        <v>2435</v>
      </c>
    </row>
    <row r="73" spans="1:16" x14ac:dyDescent="0.15">
      <c r="A73" s="178" t="s">
        <v>74</v>
      </c>
      <c r="B73" s="179">
        <f>基金残高に係る経年分析!F56</f>
        <v>91</v>
      </c>
      <c r="C73" s="179">
        <f>基金残高に係る経年分析!G56</f>
        <v>241</v>
      </c>
      <c r="D73" s="179">
        <f>基金残高に係る経年分析!H56</f>
        <v>257</v>
      </c>
    </row>
    <row r="74" spans="1:16" x14ac:dyDescent="0.15">
      <c r="A74" s="178" t="s">
        <v>75</v>
      </c>
      <c r="B74" s="179">
        <f>基金残高に係る経年分析!F57</f>
        <v>2501</v>
      </c>
      <c r="C74" s="179">
        <f>基金残高に係る経年分析!G57</f>
        <v>2824</v>
      </c>
      <c r="D74" s="179">
        <f>基金残高に係る経年分析!H57</f>
        <v>2944</v>
      </c>
    </row>
  </sheetData>
  <sheetProtection algorithmName="SHA-512" hashValue="grJgaoJEYglaqQ8nrcSjN/iOMxjo0rGeLNrcBGtItW989RdvHxrntV6Choag4qXYAYlwa212xgV9VyinYrYq9A==" saltValue="cnVEfPzBCR7GDV+7bkDy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G1"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1852516</v>
      </c>
      <c r="S5" s="613"/>
      <c r="T5" s="613"/>
      <c r="U5" s="613"/>
      <c r="V5" s="613"/>
      <c r="W5" s="613"/>
      <c r="X5" s="613"/>
      <c r="Y5" s="614"/>
      <c r="Z5" s="615">
        <v>27.4</v>
      </c>
      <c r="AA5" s="615"/>
      <c r="AB5" s="615"/>
      <c r="AC5" s="615"/>
      <c r="AD5" s="616">
        <v>1730589</v>
      </c>
      <c r="AE5" s="616"/>
      <c r="AF5" s="616"/>
      <c r="AG5" s="616"/>
      <c r="AH5" s="616"/>
      <c r="AI5" s="616"/>
      <c r="AJ5" s="616"/>
      <c r="AK5" s="616"/>
      <c r="AL5" s="617">
        <v>59.1</v>
      </c>
      <c r="AM5" s="618"/>
      <c r="AN5" s="618"/>
      <c r="AO5" s="619"/>
      <c r="AP5" s="609" t="s">
        <v>216</v>
      </c>
      <c r="AQ5" s="610"/>
      <c r="AR5" s="610"/>
      <c r="AS5" s="610"/>
      <c r="AT5" s="610"/>
      <c r="AU5" s="610"/>
      <c r="AV5" s="610"/>
      <c r="AW5" s="610"/>
      <c r="AX5" s="610"/>
      <c r="AY5" s="610"/>
      <c r="AZ5" s="610"/>
      <c r="BA5" s="610"/>
      <c r="BB5" s="610"/>
      <c r="BC5" s="610"/>
      <c r="BD5" s="610"/>
      <c r="BE5" s="610"/>
      <c r="BF5" s="611"/>
      <c r="BG5" s="623">
        <v>1514439</v>
      </c>
      <c r="BH5" s="624"/>
      <c r="BI5" s="624"/>
      <c r="BJ5" s="624"/>
      <c r="BK5" s="624"/>
      <c r="BL5" s="624"/>
      <c r="BM5" s="624"/>
      <c r="BN5" s="625"/>
      <c r="BO5" s="626">
        <v>81.8</v>
      </c>
      <c r="BP5" s="626"/>
      <c r="BQ5" s="626"/>
      <c r="BR5" s="626"/>
      <c r="BS5" s="627">
        <v>30397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23190</v>
      </c>
      <c r="S6" s="624"/>
      <c r="T6" s="624"/>
      <c r="U6" s="624"/>
      <c r="V6" s="624"/>
      <c r="W6" s="624"/>
      <c r="X6" s="624"/>
      <c r="Y6" s="625"/>
      <c r="Z6" s="626">
        <v>0.3</v>
      </c>
      <c r="AA6" s="626"/>
      <c r="AB6" s="626"/>
      <c r="AC6" s="626"/>
      <c r="AD6" s="627">
        <v>23190</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1514439</v>
      </c>
      <c r="BH6" s="624"/>
      <c r="BI6" s="624"/>
      <c r="BJ6" s="624"/>
      <c r="BK6" s="624"/>
      <c r="BL6" s="624"/>
      <c r="BM6" s="624"/>
      <c r="BN6" s="625"/>
      <c r="BO6" s="626">
        <v>81.8</v>
      </c>
      <c r="BP6" s="626"/>
      <c r="BQ6" s="626"/>
      <c r="BR6" s="626"/>
      <c r="BS6" s="627">
        <v>30397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75630</v>
      </c>
      <c r="CS6" s="624"/>
      <c r="CT6" s="624"/>
      <c r="CU6" s="624"/>
      <c r="CV6" s="624"/>
      <c r="CW6" s="624"/>
      <c r="CX6" s="624"/>
      <c r="CY6" s="625"/>
      <c r="CZ6" s="617">
        <v>1.1000000000000001</v>
      </c>
      <c r="DA6" s="618"/>
      <c r="DB6" s="618"/>
      <c r="DC6" s="634"/>
      <c r="DD6" s="632" t="s">
        <v>121</v>
      </c>
      <c r="DE6" s="624"/>
      <c r="DF6" s="624"/>
      <c r="DG6" s="624"/>
      <c r="DH6" s="624"/>
      <c r="DI6" s="624"/>
      <c r="DJ6" s="624"/>
      <c r="DK6" s="624"/>
      <c r="DL6" s="624"/>
      <c r="DM6" s="624"/>
      <c r="DN6" s="624"/>
      <c r="DO6" s="624"/>
      <c r="DP6" s="625"/>
      <c r="DQ6" s="632">
        <v>75630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224</v>
      </c>
      <c r="S7" s="624"/>
      <c r="T7" s="624"/>
      <c r="U7" s="624"/>
      <c r="V7" s="624"/>
      <c r="W7" s="624"/>
      <c r="X7" s="624"/>
      <c r="Y7" s="625"/>
      <c r="Z7" s="626">
        <v>0</v>
      </c>
      <c r="AA7" s="626"/>
      <c r="AB7" s="626"/>
      <c r="AC7" s="626"/>
      <c r="AD7" s="627">
        <v>224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461576</v>
      </c>
      <c r="BH7" s="624"/>
      <c r="BI7" s="624"/>
      <c r="BJ7" s="624"/>
      <c r="BK7" s="624"/>
      <c r="BL7" s="624"/>
      <c r="BM7" s="624"/>
      <c r="BN7" s="625"/>
      <c r="BO7" s="626">
        <v>24.9</v>
      </c>
      <c r="BP7" s="626"/>
      <c r="BQ7" s="626"/>
      <c r="BR7" s="626"/>
      <c r="BS7" s="627">
        <v>30397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1967840</v>
      </c>
      <c r="CS7" s="624"/>
      <c r="CT7" s="624"/>
      <c r="CU7" s="624"/>
      <c r="CV7" s="624"/>
      <c r="CW7" s="624"/>
      <c r="CX7" s="624"/>
      <c r="CY7" s="625"/>
      <c r="CZ7" s="626">
        <v>29.9</v>
      </c>
      <c r="DA7" s="626"/>
      <c r="DB7" s="626"/>
      <c r="DC7" s="626"/>
      <c r="DD7" s="632">
        <v>7432</v>
      </c>
      <c r="DE7" s="624"/>
      <c r="DF7" s="624"/>
      <c r="DG7" s="624"/>
      <c r="DH7" s="624"/>
      <c r="DI7" s="624"/>
      <c r="DJ7" s="624"/>
      <c r="DK7" s="624"/>
      <c r="DL7" s="624"/>
      <c r="DM7" s="624"/>
      <c r="DN7" s="624"/>
      <c r="DO7" s="624"/>
      <c r="DP7" s="625"/>
      <c r="DQ7" s="632">
        <v>974601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4183</v>
      </c>
      <c r="S8" s="624"/>
      <c r="T8" s="624"/>
      <c r="U8" s="624"/>
      <c r="V8" s="624"/>
      <c r="W8" s="624"/>
      <c r="X8" s="624"/>
      <c r="Y8" s="625"/>
      <c r="Z8" s="626">
        <v>0.1</v>
      </c>
      <c r="AA8" s="626"/>
      <c r="AB8" s="626"/>
      <c r="AC8" s="626"/>
      <c r="AD8" s="627">
        <v>4183</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24051</v>
      </c>
      <c r="BH8" s="624"/>
      <c r="BI8" s="624"/>
      <c r="BJ8" s="624"/>
      <c r="BK8" s="624"/>
      <c r="BL8" s="624"/>
      <c r="BM8" s="624"/>
      <c r="BN8" s="625"/>
      <c r="BO8" s="626">
        <v>1.3</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1164558</v>
      </c>
      <c r="CS8" s="624"/>
      <c r="CT8" s="624"/>
      <c r="CU8" s="624"/>
      <c r="CV8" s="624"/>
      <c r="CW8" s="624"/>
      <c r="CX8" s="624"/>
      <c r="CY8" s="625"/>
      <c r="CZ8" s="626">
        <v>17.7</v>
      </c>
      <c r="DA8" s="626"/>
      <c r="DB8" s="626"/>
      <c r="DC8" s="626"/>
      <c r="DD8" s="632">
        <v>27747</v>
      </c>
      <c r="DE8" s="624"/>
      <c r="DF8" s="624"/>
      <c r="DG8" s="624"/>
      <c r="DH8" s="624"/>
      <c r="DI8" s="624"/>
      <c r="DJ8" s="624"/>
      <c r="DK8" s="624"/>
      <c r="DL8" s="624"/>
      <c r="DM8" s="624"/>
      <c r="DN8" s="624"/>
      <c r="DO8" s="624"/>
      <c r="DP8" s="625"/>
      <c r="DQ8" s="632">
        <v>881387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5254</v>
      </c>
      <c r="S9" s="624"/>
      <c r="T9" s="624"/>
      <c r="U9" s="624"/>
      <c r="V9" s="624"/>
      <c r="W9" s="624"/>
      <c r="X9" s="624"/>
      <c r="Y9" s="625"/>
      <c r="Z9" s="626">
        <v>0.1</v>
      </c>
      <c r="AA9" s="626"/>
      <c r="AB9" s="626"/>
      <c r="AC9" s="626"/>
      <c r="AD9" s="627">
        <v>5254</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276584</v>
      </c>
      <c r="BH9" s="624"/>
      <c r="BI9" s="624"/>
      <c r="BJ9" s="624"/>
      <c r="BK9" s="624"/>
      <c r="BL9" s="624"/>
      <c r="BM9" s="624"/>
      <c r="BN9" s="625"/>
      <c r="BO9" s="626">
        <v>14.9</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602921</v>
      </c>
      <c r="CS9" s="624"/>
      <c r="CT9" s="624"/>
      <c r="CU9" s="624"/>
      <c r="CV9" s="624"/>
      <c r="CW9" s="624"/>
      <c r="CX9" s="624"/>
      <c r="CY9" s="625"/>
      <c r="CZ9" s="626">
        <v>9.1999999999999993</v>
      </c>
      <c r="DA9" s="626"/>
      <c r="DB9" s="626"/>
      <c r="DC9" s="626"/>
      <c r="DD9" s="632">
        <v>86657</v>
      </c>
      <c r="DE9" s="624"/>
      <c r="DF9" s="624"/>
      <c r="DG9" s="624"/>
      <c r="DH9" s="624"/>
      <c r="DI9" s="624"/>
      <c r="DJ9" s="624"/>
      <c r="DK9" s="624"/>
      <c r="DL9" s="624"/>
      <c r="DM9" s="624"/>
      <c r="DN9" s="624"/>
      <c r="DO9" s="624"/>
      <c r="DP9" s="625"/>
      <c r="DQ9" s="632">
        <v>541778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130362</v>
      </c>
      <c r="BH10" s="624"/>
      <c r="BI10" s="624"/>
      <c r="BJ10" s="624"/>
      <c r="BK10" s="624"/>
      <c r="BL10" s="624"/>
      <c r="BM10" s="624"/>
      <c r="BN10" s="625"/>
      <c r="BO10" s="626">
        <v>7</v>
      </c>
      <c r="BP10" s="626"/>
      <c r="BQ10" s="626"/>
      <c r="BR10" s="626"/>
      <c r="BS10" s="627">
        <v>21726</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8</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8</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175245</v>
      </c>
      <c r="S11" s="624"/>
      <c r="T11" s="624"/>
      <c r="U11" s="624"/>
      <c r="V11" s="624"/>
      <c r="W11" s="624"/>
      <c r="X11" s="624"/>
      <c r="Y11" s="625"/>
      <c r="Z11" s="628">
        <v>2.6</v>
      </c>
      <c r="AA11" s="629"/>
      <c r="AB11" s="629"/>
      <c r="AC11" s="635"/>
      <c r="AD11" s="632">
        <v>175245</v>
      </c>
      <c r="AE11" s="624"/>
      <c r="AF11" s="624"/>
      <c r="AG11" s="624"/>
      <c r="AH11" s="624"/>
      <c r="AI11" s="624"/>
      <c r="AJ11" s="624"/>
      <c r="AK11" s="625"/>
      <c r="AL11" s="628">
        <v>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30579</v>
      </c>
      <c r="BH11" s="624"/>
      <c r="BI11" s="624"/>
      <c r="BJ11" s="624"/>
      <c r="BK11" s="624"/>
      <c r="BL11" s="624"/>
      <c r="BM11" s="624"/>
      <c r="BN11" s="625"/>
      <c r="BO11" s="626">
        <v>1.7</v>
      </c>
      <c r="BP11" s="626"/>
      <c r="BQ11" s="626"/>
      <c r="BR11" s="626"/>
      <c r="BS11" s="627">
        <v>8671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17856</v>
      </c>
      <c r="CS11" s="624"/>
      <c r="CT11" s="624"/>
      <c r="CU11" s="624"/>
      <c r="CV11" s="624"/>
      <c r="CW11" s="624"/>
      <c r="CX11" s="624"/>
      <c r="CY11" s="625"/>
      <c r="CZ11" s="626">
        <v>0.3</v>
      </c>
      <c r="DA11" s="626"/>
      <c r="DB11" s="626"/>
      <c r="DC11" s="626"/>
      <c r="DD11" s="632">
        <v>2365</v>
      </c>
      <c r="DE11" s="624"/>
      <c r="DF11" s="624"/>
      <c r="DG11" s="624"/>
      <c r="DH11" s="624"/>
      <c r="DI11" s="624"/>
      <c r="DJ11" s="624"/>
      <c r="DK11" s="624"/>
      <c r="DL11" s="624"/>
      <c r="DM11" s="624"/>
      <c r="DN11" s="624"/>
      <c r="DO11" s="624"/>
      <c r="DP11" s="625"/>
      <c r="DQ11" s="632">
        <v>11913</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8053</v>
      </c>
      <c r="S12" s="624"/>
      <c r="T12" s="624"/>
      <c r="U12" s="624"/>
      <c r="V12" s="624"/>
      <c r="W12" s="624"/>
      <c r="X12" s="624"/>
      <c r="Y12" s="625"/>
      <c r="Z12" s="626">
        <v>0.1</v>
      </c>
      <c r="AA12" s="626"/>
      <c r="AB12" s="626"/>
      <c r="AC12" s="626"/>
      <c r="AD12" s="627">
        <v>8053</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951342</v>
      </c>
      <c r="BH12" s="624"/>
      <c r="BI12" s="624"/>
      <c r="BJ12" s="624"/>
      <c r="BK12" s="624"/>
      <c r="BL12" s="624"/>
      <c r="BM12" s="624"/>
      <c r="BN12" s="625"/>
      <c r="BO12" s="626">
        <v>51.4</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817631</v>
      </c>
      <c r="CS12" s="624"/>
      <c r="CT12" s="624"/>
      <c r="CU12" s="624"/>
      <c r="CV12" s="624"/>
      <c r="CW12" s="624"/>
      <c r="CX12" s="624"/>
      <c r="CY12" s="625"/>
      <c r="CZ12" s="626">
        <v>12.4</v>
      </c>
      <c r="DA12" s="626"/>
      <c r="DB12" s="626"/>
      <c r="DC12" s="626"/>
      <c r="DD12" s="632">
        <v>4620</v>
      </c>
      <c r="DE12" s="624"/>
      <c r="DF12" s="624"/>
      <c r="DG12" s="624"/>
      <c r="DH12" s="624"/>
      <c r="DI12" s="624"/>
      <c r="DJ12" s="624"/>
      <c r="DK12" s="624"/>
      <c r="DL12" s="624"/>
      <c r="DM12" s="624"/>
      <c r="DN12" s="624"/>
      <c r="DO12" s="624"/>
      <c r="DP12" s="625"/>
      <c r="DQ12" s="632">
        <v>225884</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945876</v>
      </c>
      <c r="BH13" s="624"/>
      <c r="BI13" s="624"/>
      <c r="BJ13" s="624"/>
      <c r="BK13" s="624"/>
      <c r="BL13" s="624"/>
      <c r="BM13" s="624"/>
      <c r="BN13" s="625"/>
      <c r="BO13" s="626">
        <v>51.1</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1003885</v>
      </c>
      <c r="CS13" s="624"/>
      <c r="CT13" s="624"/>
      <c r="CU13" s="624"/>
      <c r="CV13" s="624"/>
      <c r="CW13" s="624"/>
      <c r="CX13" s="624"/>
      <c r="CY13" s="625"/>
      <c r="CZ13" s="626">
        <v>15.3</v>
      </c>
      <c r="DA13" s="626"/>
      <c r="DB13" s="626"/>
      <c r="DC13" s="626"/>
      <c r="DD13" s="632">
        <v>775728</v>
      </c>
      <c r="DE13" s="624"/>
      <c r="DF13" s="624"/>
      <c r="DG13" s="624"/>
      <c r="DH13" s="624"/>
      <c r="DI13" s="624"/>
      <c r="DJ13" s="624"/>
      <c r="DK13" s="624"/>
      <c r="DL13" s="624"/>
      <c r="DM13" s="624"/>
      <c r="DN13" s="624"/>
      <c r="DO13" s="624"/>
      <c r="DP13" s="625"/>
      <c r="DQ13" s="632">
        <v>238824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168</v>
      </c>
      <c r="S14" s="624"/>
      <c r="T14" s="624"/>
      <c r="U14" s="624"/>
      <c r="V14" s="624"/>
      <c r="W14" s="624"/>
      <c r="X14" s="624"/>
      <c r="Y14" s="625"/>
      <c r="Z14" s="626">
        <v>0</v>
      </c>
      <c r="AA14" s="626"/>
      <c r="AB14" s="626"/>
      <c r="AC14" s="626"/>
      <c r="AD14" s="627">
        <v>168</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21453</v>
      </c>
      <c r="BH14" s="624"/>
      <c r="BI14" s="624"/>
      <c r="BJ14" s="624"/>
      <c r="BK14" s="624"/>
      <c r="BL14" s="624"/>
      <c r="BM14" s="624"/>
      <c r="BN14" s="625"/>
      <c r="BO14" s="626">
        <v>1.2</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238282</v>
      </c>
      <c r="CS14" s="624"/>
      <c r="CT14" s="624"/>
      <c r="CU14" s="624"/>
      <c r="CV14" s="624"/>
      <c r="CW14" s="624"/>
      <c r="CX14" s="624"/>
      <c r="CY14" s="625"/>
      <c r="CZ14" s="626">
        <v>3.6</v>
      </c>
      <c r="DA14" s="626"/>
      <c r="DB14" s="626"/>
      <c r="DC14" s="626"/>
      <c r="DD14" s="632">
        <v>41800</v>
      </c>
      <c r="DE14" s="624"/>
      <c r="DF14" s="624"/>
      <c r="DG14" s="624"/>
      <c r="DH14" s="624"/>
      <c r="DI14" s="624"/>
      <c r="DJ14" s="624"/>
      <c r="DK14" s="624"/>
      <c r="DL14" s="624"/>
      <c r="DM14" s="624"/>
      <c r="DN14" s="624"/>
      <c r="DO14" s="624"/>
      <c r="DP14" s="625"/>
      <c r="DQ14" s="632">
        <v>198042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80068</v>
      </c>
      <c r="BH15" s="624"/>
      <c r="BI15" s="624"/>
      <c r="BJ15" s="624"/>
      <c r="BK15" s="624"/>
      <c r="BL15" s="624"/>
      <c r="BM15" s="624"/>
      <c r="BN15" s="625"/>
      <c r="BO15" s="626">
        <v>4.3</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400507</v>
      </c>
      <c r="CS15" s="624"/>
      <c r="CT15" s="624"/>
      <c r="CU15" s="624"/>
      <c r="CV15" s="624"/>
      <c r="CW15" s="624"/>
      <c r="CX15" s="624"/>
      <c r="CY15" s="625"/>
      <c r="CZ15" s="626">
        <v>6.1</v>
      </c>
      <c r="DA15" s="626"/>
      <c r="DB15" s="626"/>
      <c r="DC15" s="626"/>
      <c r="DD15" s="632">
        <v>1070</v>
      </c>
      <c r="DE15" s="624"/>
      <c r="DF15" s="624"/>
      <c r="DG15" s="624"/>
      <c r="DH15" s="624"/>
      <c r="DI15" s="624"/>
      <c r="DJ15" s="624"/>
      <c r="DK15" s="624"/>
      <c r="DL15" s="624"/>
      <c r="DM15" s="624"/>
      <c r="DN15" s="624"/>
      <c r="DO15" s="624"/>
      <c r="DP15" s="625"/>
      <c r="DQ15" s="632">
        <v>341044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3149</v>
      </c>
      <c r="S16" s="624"/>
      <c r="T16" s="624"/>
      <c r="U16" s="624"/>
      <c r="V16" s="624"/>
      <c r="W16" s="624"/>
      <c r="X16" s="624"/>
      <c r="Y16" s="625"/>
      <c r="Z16" s="626">
        <v>0</v>
      </c>
      <c r="AA16" s="626"/>
      <c r="AB16" s="626"/>
      <c r="AC16" s="626"/>
      <c r="AD16" s="627">
        <v>3149</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24075</v>
      </c>
      <c r="S17" s="624"/>
      <c r="T17" s="624"/>
      <c r="U17" s="624"/>
      <c r="V17" s="624"/>
      <c r="W17" s="624"/>
      <c r="X17" s="624"/>
      <c r="Y17" s="625"/>
      <c r="Z17" s="626">
        <v>0.4</v>
      </c>
      <c r="AA17" s="626"/>
      <c r="AB17" s="626"/>
      <c r="AC17" s="626"/>
      <c r="AD17" s="627">
        <v>24075</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291704</v>
      </c>
      <c r="CS17" s="624"/>
      <c r="CT17" s="624"/>
      <c r="CU17" s="624"/>
      <c r="CV17" s="624"/>
      <c r="CW17" s="624"/>
      <c r="CX17" s="624"/>
      <c r="CY17" s="625"/>
      <c r="CZ17" s="626">
        <v>4.4000000000000004</v>
      </c>
      <c r="DA17" s="626"/>
      <c r="DB17" s="626"/>
      <c r="DC17" s="626"/>
      <c r="DD17" s="632" t="s">
        <v>121</v>
      </c>
      <c r="DE17" s="624"/>
      <c r="DF17" s="624"/>
      <c r="DG17" s="624"/>
      <c r="DH17" s="624"/>
      <c r="DI17" s="624"/>
      <c r="DJ17" s="624"/>
      <c r="DK17" s="624"/>
      <c r="DL17" s="624"/>
      <c r="DM17" s="624"/>
      <c r="DN17" s="624"/>
      <c r="DO17" s="624"/>
      <c r="DP17" s="625"/>
      <c r="DQ17" s="632">
        <v>291704</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935</v>
      </c>
      <c r="S18" s="624"/>
      <c r="T18" s="624"/>
      <c r="U18" s="624"/>
      <c r="V18" s="624"/>
      <c r="W18" s="624"/>
      <c r="X18" s="624"/>
      <c r="Y18" s="625"/>
      <c r="Z18" s="626">
        <v>0</v>
      </c>
      <c r="AA18" s="626"/>
      <c r="AB18" s="626"/>
      <c r="AC18" s="626"/>
      <c r="AD18" s="627">
        <v>935</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935</v>
      </c>
      <c r="S19" s="624"/>
      <c r="T19" s="624"/>
      <c r="U19" s="624"/>
      <c r="V19" s="624"/>
      <c r="W19" s="624"/>
      <c r="X19" s="624"/>
      <c r="Y19" s="625"/>
      <c r="Z19" s="626">
        <v>0</v>
      </c>
      <c r="AA19" s="626"/>
      <c r="AB19" s="626"/>
      <c r="AC19" s="626"/>
      <c r="AD19" s="627">
        <v>935</v>
      </c>
      <c r="AE19" s="627"/>
      <c r="AF19" s="627"/>
      <c r="AG19" s="627"/>
      <c r="AH19" s="627"/>
      <c r="AI19" s="627"/>
      <c r="AJ19" s="627"/>
      <c r="AK19" s="627"/>
      <c r="AL19" s="628">
        <v>0</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338077</v>
      </c>
      <c r="BH19" s="624"/>
      <c r="BI19" s="624"/>
      <c r="BJ19" s="624"/>
      <c r="BK19" s="624"/>
      <c r="BL19" s="624"/>
      <c r="BM19" s="624"/>
      <c r="BN19" s="625"/>
      <c r="BO19" s="626">
        <v>18.2</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121</v>
      </c>
      <c r="S20" s="624"/>
      <c r="T20" s="624"/>
      <c r="U20" s="624"/>
      <c r="V20" s="624"/>
      <c r="W20" s="624"/>
      <c r="X20" s="624"/>
      <c r="Y20" s="625"/>
      <c r="Z20" s="626" t="s">
        <v>121</v>
      </c>
      <c r="AA20" s="626"/>
      <c r="AB20" s="626"/>
      <c r="AC20" s="626"/>
      <c r="AD20" s="627" t="s">
        <v>121</v>
      </c>
      <c r="AE20" s="627"/>
      <c r="AF20" s="627"/>
      <c r="AG20" s="627"/>
      <c r="AH20" s="627"/>
      <c r="AI20" s="627"/>
      <c r="AJ20" s="627"/>
      <c r="AK20" s="627"/>
      <c r="AL20" s="628" t="s">
        <v>121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338077</v>
      </c>
      <c r="BH20" s="624"/>
      <c r="BI20" s="624"/>
      <c r="BJ20" s="624"/>
      <c r="BK20" s="624"/>
      <c r="BL20" s="624"/>
      <c r="BM20" s="624"/>
      <c r="BN20" s="625"/>
      <c r="BO20" s="626">
        <v>18.2</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6580822</v>
      </c>
      <c r="CS20" s="624"/>
      <c r="CT20" s="624"/>
      <c r="CU20" s="624"/>
      <c r="CV20" s="624"/>
      <c r="CW20" s="624"/>
      <c r="CX20" s="624"/>
      <c r="CY20" s="625"/>
      <c r="CZ20" s="626">
        <v>100</v>
      </c>
      <c r="DA20" s="626"/>
      <c r="DB20" s="626"/>
      <c r="DC20" s="626"/>
      <c r="DD20" s="632">
        <v>947419</v>
      </c>
      <c r="DE20" s="624"/>
      <c r="DF20" s="624"/>
      <c r="DG20" s="624"/>
      <c r="DH20" s="624"/>
      <c r="DI20" s="624"/>
      <c r="DJ20" s="624"/>
      <c r="DK20" s="624"/>
      <c r="DL20" s="624"/>
      <c r="DM20" s="624"/>
      <c r="DN20" s="624"/>
      <c r="DO20" s="624"/>
      <c r="DP20" s="625"/>
      <c r="DQ20" s="632">
        <v>3780815</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1113166</v>
      </c>
      <c r="S21" s="624"/>
      <c r="T21" s="624"/>
      <c r="U21" s="624"/>
      <c r="V21" s="624"/>
      <c r="W21" s="624"/>
      <c r="X21" s="624"/>
      <c r="Y21" s="625"/>
      <c r="Z21" s="626">
        <v>16.5</v>
      </c>
      <c r="AA21" s="626"/>
      <c r="AB21" s="626"/>
      <c r="AC21" s="626"/>
      <c r="AD21" s="627">
        <v>937747</v>
      </c>
      <c r="AE21" s="627"/>
      <c r="AF21" s="627"/>
      <c r="AG21" s="627"/>
      <c r="AH21" s="627"/>
      <c r="AI21" s="627"/>
      <c r="AJ21" s="627"/>
      <c r="AK21" s="627"/>
      <c r="AL21" s="628">
        <v>32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216150</v>
      </c>
      <c r="BH21" s="624"/>
      <c r="BI21" s="624"/>
      <c r="BJ21" s="624"/>
      <c r="BK21" s="624"/>
      <c r="BL21" s="624"/>
      <c r="BM21" s="624"/>
      <c r="BN21" s="625"/>
      <c r="BO21" s="626">
        <v>11.7</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937747</v>
      </c>
      <c r="S22" s="624"/>
      <c r="T22" s="624"/>
      <c r="U22" s="624"/>
      <c r="V22" s="624"/>
      <c r="W22" s="624"/>
      <c r="X22" s="624"/>
      <c r="Y22" s="625"/>
      <c r="Z22" s="626">
        <v>13.9</v>
      </c>
      <c r="AA22" s="626"/>
      <c r="AB22" s="626"/>
      <c r="AC22" s="626"/>
      <c r="AD22" s="627">
        <v>937747</v>
      </c>
      <c r="AE22" s="627"/>
      <c r="AF22" s="627"/>
      <c r="AG22" s="627"/>
      <c r="AH22" s="627"/>
      <c r="AI22" s="627"/>
      <c r="AJ22" s="627"/>
      <c r="AK22" s="627"/>
      <c r="AL22" s="628">
        <v>32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175419</v>
      </c>
      <c r="S23" s="624"/>
      <c r="T23" s="624"/>
      <c r="U23" s="624"/>
      <c r="V23" s="624"/>
      <c r="W23" s="624"/>
      <c r="X23" s="624"/>
      <c r="Y23" s="625"/>
      <c r="Z23" s="626">
        <v>2.6</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121927</v>
      </c>
      <c r="BH23" s="624"/>
      <c r="BI23" s="624"/>
      <c r="BJ23" s="624"/>
      <c r="BK23" s="624"/>
      <c r="BL23" s="624"/>
      <c r="BM23" s="624"/>
      <c r="BN23" s="625"/>
      <c r="BO23" s="626">
        <v>6.6</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1597415</v>
      </c>
      <c r="CS24" s="613"/>
      <c r="CT24" s="613"/>
      <c r="CU24" s="613"/>
      <c r="CV24" s="613"/>
      <c r="CW24" s="613"/>
      <c r="CX24" s="613"/>
      <c r="CY24" s="614"/>
      <c r="CZ24" s="617">
        <v>24.3</v>
      </c>
      <c r="DA24" s="618"/>
      <c r="DB24" s="618"/>
      <c r="DC24" s="634"/>
      <c r="DD24" s="657">
        <v>1392477</v>
      </c>
      <c r="DE24" s="613"/>
      <c r="DF24" s="613"/>
      <c r="DG24" s="613"/>
      <c r="DH24" s="613"/>
      <c r="DI24" s="613"/>
      <c r="DJ24" s="613"/>
      <c r="DK24" s="614"/>
      <c r="DL24" s="657">
        <v>1186390</v>
      </c>
      <c r="DM24" s="613"/>
      <c r="DN24" s="613"/>
      <c r="DO24" s="613"/>
      <c r="DP24" s="613"/>
      <c r="DQ24" s="613"/>
      <c r="DR24" s="613"/>
      <c r="DS24" s="613"/>
      <c r="DT24" s="613"/>
      <c r="DU24" s="613"/>
      <c r="DV24" s="614"/>
      <c r="DW24" s="617">
        <v>40.200000000000003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3210158</v>
      </c>
      <c r="S25" s="624"/>
      <c r="T25" s="624"/>
      <c r="U25" s="624"/>
      <c r="V25" s="624"/>
      <c r="W25" s="624"/>
      <c r="X25" s="624"/>
      <c r="Y25" s="625"/>
      <c r="Z25" s="626">
        <v>47.4</v>
      </c>
      <c r="AA25" s="626"/>
      <c r="AB25" s="626"/>
      <c r="AC25" s="626"/>
      <c r="AD25" s="627">
        <v>2912812</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845697</v>
      </c>
      <c r="CS25" s="653"/>
      <c r="CT25" s="653"/>
      <c r="CU25" s="653"/>
      <c r="CV25" s="653"/>
      <c r="CW25" s="653"/>
      <c r="CX25" s="653"/>
      <c r="CY25" s="654"/>
      <c r="CZ25" s="628">
        <v>12.9</v>
      </c>
      <c r="DA25" s="655"/>
      <c r="DB25" s="655"/>
      <c r="DC25" s="658"/>
      <c r="DD25" s="632">
        <v>813337</v>
      </c>
      <c r="DE25" s="653"/>
      <c r="DF25" s="653"/>
      <c r="DG25" s="653"/>
      <c r="DH25" s="653"/>
      <c r="DI25" s="653"/>
      <c r="DJ25" s="653"/>
      <c r="DK25" s="654"/>
      <c r="DL25" s="632">
        <v>810103</v>
      </c>
      <c r="DM25" s="653"/>
      <c r="DN25" s="653"/>
      <c r="DO25" s="653"/>
      <c r="DP25" s="653"/>
      <c r="DQ25" s="653"/>
      <c r="DR25" s="653"/>
      <c r="DS25" s="653"/>
      <c r="DT25" s="653"/>
      <c r="DU25" s="653"/>
      <c r="DV25" s="654"/>
      <c r="DW25" s="628">
        <v>27.4</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562</v>
      </c>
      <c r="S26" s="624"/>
      <c r="T26" s="624"/>
      <c r="U26" s="624"/>
      <c r="V26" s="624"/>
      <c r="W26" s="624"/>
      <c r="X26" s="624"/>
      <c r="Y26" s="625"/>
      <c r="Z26" s="626">
        <v>0</v>
      </c>
      <c r="AA26" s="626"/>
      <c r="AB26" s="626"/>
      <c r="AC26" s="626"/>
      <c r="AD26" s="627">
        <v>562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480256</v>
      </c>
      <c r="CS26" s="624"/>
      <c r="CT26" s="624"/>
      <c r="CU26" s="624"/>
      <c r="CV26" s="624"/>
      <c r="CW26" s="624"/>
      <c r="CX26" s="624"/>
      <c r="CY26" s="625"/>
      <c r="CZ26" s="628">
        <v>7.3</v>
      </c>
      <c r="DA26" s="655"/>
      <c r="DB26" s="655"/>
      <c r="DC26" s="658"/>
      <c r="DD26" s="632">
        <v>458136</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34880</v>
      </c>
      <c r="S27" s="624"/>
      <c r="T27" s="624"/>
      <c r="U27" s="624"/>
      <c r="V27" s="624"/>
      <c r="W27" s="624"/>
      <c r="X27" s="624"/>
      <c r="Y27" s="625"/>
      <c r="Z27" s="626">
        <v>0.5</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1852516</v>
      </c>
      <c r="BH27" s="624"/>
      <c r="BI27" s="624"/>
      <c r="BJ27" s="624"/>
      <c r="BK27" s="624"/>
      <c r="BL27" s="624"/>
      <c r="BM27" s="624"/>
      <c r="BN27" s="625"/>
      <c r="BO27" s="626">
        <v>100</v>
      </c>
      <c r="BP27" s="626"/>
      <c r="BQ27" s="626"/>
      <c r="BR27" s="626"/>
      <c r="BS27" s="627">
        <v>30397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460014</v>
      </c>
      <c r="CS27" s="653"/>
      <c r="CT27" s="653"/>
      <c r="CU27" s="653"/>
      <c r="CV27" s="653"/>
      <c r="CW27" s="653"/>
      <c r="CX27" s="653"/>
      <c r="CY27" s="654"/>
      <c r="CZ27" s="628">
        <v>7</v>
      </c>
      <c r="DA27" s="655"/>
      <c r="DB27" s="655"/>
      <c r="DC27" s="658"/>
      <c r="DD27" s="632">
        <v>287436</v>
      </c>
      <c r="DE27" s="653"/>
      <c r="DF27" s="653"/>
      <c r="DG27" s="653"/>
      <c r="DH27" s="653"/>
      <c r="DI27" s="653"/>
      <c r="DJ27" s="653"/>
      <c r="DK27" s="654"/>
      <c r="DL27" s="632">
        <v>84583</v>
      </c>
      <c r="DM27" s="653"/>
      <c r="DN27" s="653"/>
      <c r="DO27" s="653"/>
      <c r="DP27" s="653"/>
      <c r="DQ27" s="653"/>
      <c r="DR27" s="653"/>
      <c r="DS27" s="653"/>
      <c r="DT27" s="653"/>
      <c r="DU27" s="653"/>
      <c r="DV27" s="654"/>
      <c r="DW27" s="628">
        <v>2.9</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49278</v>
      </c>
      <c r="S28" s="624"/>
      <c r="T28" s="624"/>
      <c r="U28" s="624"/>
      <c r="V28" s="624"/>
      <c r="W28" s="624"/>
      <c r="X28" s="624"/>
      <c r="Y28" s="625"/>
      <c r="Z28" s="626">
        <v>0.7</v>
      </c>
      <c r="AA28" s="626"/>
      <c r="AB28" s="626"/>
      <c r="AC28" s="626"/>
      <c r="AD28" s="627">
        <v>1272</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291704</v>
      </c>
      <c r="CS28" s="624"/>
      <c r="CT28" s="624"/>
      <c r="CU28" s="624"/>
      <c r="CV28" s="624"/>
      <c r="CW28" s="624"/>
      <c r="CX28" s="624"/>
      <c r="CY28" s="625"/>
      <c r="CZ28" s="628">
        <v>4.4000000000000004</v>
      </c>
      <c r="DA28" s="655"/>
      <c r="DB28" s="655"/>
      <c r="DC28" s="658"/>
      <c r="DD28" s="632">
        <v>291704</v>
      </c>
      <c r="DE28" s="624"/>
      <c r="DF28" s="624"/>
      <c r="DG28" s="624"/>
      <c r="DH28" s="624"/>
      <c r="DI28" s="624"/>
      <c r="DJ28" s="624"/>
      <c r="DK28" s="625"/>
      <c r="DL28" s="632">
        <v>291704</v>
      </c>
      <c r="DM28" s="624"/>
      <c r="DN28" s="624"/>
      <c r="DO28" s="624"/>
      <c r="DP28" s="624"/>
      <c r="DQ28" s="624"/>
      <c r="DR28" s="624"/>
      <c r="DS28" s="624"/>
      <c r="DT28" s="624"/>
      <c r="DU28" s="624"/>
      <c r="DV28" s="625"/>
      <c r="DW28" s="628">
        <v>9.9</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21372</v>
      </c>
      <c r="S29" s="624"/>
      <c r="T29" s="624"/>
      <c r="U29" s="624"/>
      <c r="V29" s="624"/>
      <c r="W29" s="624"/>
      <c r="X29" s="624"/>
      <c r="Y29" s="625"/>
      <c r="Z29" s="626">
        <v>0.3</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291704</v>
      </c>
      <c r="CS29" s="653"/>
      <c r="CT29" s="653"/>
      <c r="CU29" s="653"/>
      <c r="CV29" s="653"/>
      <c r="CW29" s="653"/>
      <c r="CX29" s="653"/>
      <c r="CY29" s="654"/>
      <c r="CZ29" s="628">
        <v>4.4000000000000004</v>
      </c>
      <c r="DA29" s="655"/>
      <c r="DB29" s="655"/>
      <c r="DC29" s="658"/>
      <c r="DD29" s="632">
        <v>291704</v>
      </c>
      <c r="DE29" s="653"/>
      <c r="DF29" s="653"/>
      <c r="DG29" s="653"/>
      <c r="DH29" s="653"/>
      <c r="DI29" s="653"/>
      <c r="DJ29" s="653"/>
      <c r="DK29" s="654"/>
      <c r="DL29" s="632">
        <v>291704</v>
      </c>
      <c r="DM29" s="653"/>
      <c r="DN29" s="653"/>
      <c r="DO29" s="653"/>
      <c r="DP29" s="653"/>
      <c r="DQ29" s="653"/>
      <c r="DR29" s="653"/>
      <c r="DS29" s="653"/>
      <c r="DT29" s="653"/>
      <c r="DU29" s="653"/>
      <c r="DV29" s="654"/>
      <c r="DW29" s="628">
        <v>9.9</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520008</v>
      </c>
      <c r="S30" s="624"/>
      <c r="T30" s="624"/>
      <c r="U30" s="624"/>
      <c r="V30" s="624"/>
      <c r="W30" s="624"/>
      <c r="X30" s="624"/>
      <c r="Y30" s="625"/>
      <c r="Z30" s="626">
        <v>7.7</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281805</v>
      </c>
      <c r="CS30" s="624"/>
      <c r="CT30" s="624"/>
      <c r="CU30" s="624"/>
      <c r="CV30" s="624"/>
      <c r="CW30" s="624"/>
      <c r="CX30" s="624"/>
      <c r="CY30" s="625"/>
      <c r="CZ30" s="628">
        <v>4.3</v>
      </c>
      <c r="DA30" s="655"/>
      <c r="DB30" s="655"/>
      <c r="DC30" s="658"/>
      <c r="DD30" s="632">
        <v>281805</v>
      </c>
      <c r="DE30" s="624"/>
      <c r="DF30" s="624"/>
      <c r="DG30" s="624"/>
      <c r="DH30" s="624"/>
      <c r="DI30" s="624"/>
      <c r="DJ30" s="624"/>
      <c r="DK30" s="625"/>
      <c r="DL30" s="632">
        <v>281805</v>
      </c>
      <c r="DM30" s="624"/>
      <c r="DN30" s="624"/>
      <c r="DO30" s="624"/>
      <c r="DP30" s="624"/>
      <c r="DQ30" s="624"/>
      <c r="DR30" s="624"/>
      <c r="DS30" s="624"/>
      <c r="DT30" s="624"/>
      <c r="DU30" s="624"/>
      <c r="DV30" s="625"/>
      <c r="DW30" s="628">
        <v>9.5</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98.9</v>
      </c>
      <c r="BH31" s="667"/>
      <c r="BI31" s="667"/>
      <c r="BJ31" s="667"/>
      <c r="BK31" s="667"/>
      <c r="BL31" s="667"/>
      <c r="BM31" s="618">
        <v>97</v>
      </c>
      <c r="BN31" s="667"/>
      <c r="BO31" s="667"/>
      <c r="BP31" s="667"/>
      <c r="BQ31" s="668"/>
      <c r="BR31" s="670">
        <v>98.7</v>
      </c>
      <c r="BS31" s="667"/>
      <c r="BT31" s="667"/>
      <c r="BU31" s="667"/>
      <c r="BV31" s="667"/>
      <c r="BW31" s="667"/>
      <c r="BX31" s="618">
        <v>96.4</v>
      </c>
      <c r="BY31" s="667"/>
      <c r="BZ31" s="667"/>
      <c r="CA31" s="667"/>
      <c r="CB31" s="668"/>
      <c r="CD31" s="663"/>
      <c r="CE31" s="664"/>
      <c r="CF31" s="620" t="s">
        <v>300</v>
      </c>
      <c r="CG31" s="621"/>
      <c r="CH31" s="621"/>
      <c r="CI31" s="621"/>
      <c r="CJ31" s="621"/>
      <c r="CK31" s="621"/>
      <c r="CL31" s="621"/>
      <c r="CM31" s="621"/>
      <c r="CN31" s="621"/>
      <c r="CO31" s="621"/>
      <c r="CP31" s="621"/>
      <c r="CQ31" s="622"/>
      <c r="CR31" s="623">
        <v>9899</v>
      </c>
      <c r="CS31" s="653"/>
      <c r="CT31" s="653"/>
      <c r="CU31" s="653"/>
      <c r="CV31" s="653"/>
      <c r="CW31" s="653"/>
      <c r="CX31" s="653"/>
      <c r="CY31" s="654"/>
      <c r="CZ31" s="628">
        <v>0.2</v>
      </c>
      <c r="DA31" s="655"/>
      <c r="DB31" s="655"/>
      <c r="DC31" s="658"/>
      <c r="DD31" s="632">
        <v>9899</v>
      </c>
      <c r="DE31" s="653"/>
      <c r="DF31" s="653"/>
      <c r="DG31" s="653"/>
      <c r="DH31" s="653"/>
      <c r="DI31" s="653"/>
      <c r="DJ31" s="653"/>
      <c r="DK31" s="654"/>
      <c r="DL31" s="632">
        <v>9899</v>
      </c>
      <c r="DM31" s="653"/>
      <c r="DN31" s="653"/>
      <c r="DO31" s="653"/>
      <c r="DP31" s="653"/>
      <c r="DQ31" s="653"/>
      <c r="DR31" s="653"/>
      <c r="DS31" s="653"/>
      <c r="DT31" s="653"/>
      <c r="DU31" s="653"/>
      <c r="DV31" s="654"/>
      <c r="DW31" s="628">
        <v>0.3</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182511</v>
      </c>
      <c r="S32" s="624"/>
      <c r="T32" s="624"/>
      <c r="U32" s="624"/>
      <c r="V32" s="624"/>
      <c r="W32" s="624"/>
      <c r="X32" s="624"/>
      <c r="Y32" s="625"/>
      <c r="Z32" s="626">
        <v>2.7</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14" t="s">
        <v>302</v>
      </c>
      <c r="AX32" s="620" t="s">
        <v>303</v>
      </c>
      <c r="AY32" s="621"/>
      <c r="AZ32" s="621"/>
      <c r="BA32" s="621"/>
      <c r="BB32" s="621"/>
      <c r="BC32" s="621"/>
      <c r="BD32" s="621"/>
      <c r="BE32" s="621"/>
      <c r="BF32" s="622"/>
      <c r="BG32" s="680">
        <v>98.3</v>
      </c>
      <c r="BH32" s="653"/>
      <c r="BI32" s="653"/>
      <c r="BJ32" s="653"/>
      <c r="BK32" s="653"/>
      <c r="BL32" s="653"/>
      <c r="BM32" s="629">
        <v>96.2</v>
      </c>
      <c r="BN32" s="653"/>
      <c r="BO32" s="653"/>
      <c r="BP32" s="653"/>
      <c r="BQ32" s="669"/>
      <c r="BR32" s="680">
        <v>98.6</v>
      </c>
      <c r="BS32" s="653"/>
      <c r="BT32" s="653"/>
      <c r="BU32" s="653"/>
      <c r="BV32" s="653"/>
      <c r="BW32" s="653"/>
      <c r="BX32" s="629">
        <v>95.7</v>
      </c>
      <c r="BY32" s="653"/>
      <c r="BZ32" s="653"/>
      <c r="CA32" s="653"/>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5"/>
      <c r="DB32" s="655"/>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6991</v>
      </c>
      <c r="S33" s="624"/>
      <c r="T33" s="624"/>
      <c r="U33" s="624"/>
      <c r="V33" s="624"/>
      <c r="W33" s="624"/>
      <c r="X33" s="624"/>
      <c r="Y33" s="625"/>
      <c r="Z33" s="626">
        <v>0.1</v>
      </c>
      <c r="AA33" s="626"/>
      <c r="AB33" s="626"/>
      <c r="AC33" s="626"/>
      <c r="AD33" s="627">
        <v>5481</v>
      </c>
      <c r="AE33" s="627"/>
      <c r="AF33" s="627"/>
      <c r="AG33" s="627"/>
      <c r="AH33" s="627"/>
      <c r="AI33" s="627"/>
      <c r="AJ33" s="627"/>
      <c r="AK33" s="627"/>
      <c r="AL33" s="628">
        <v>0.2</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98.9</v>
      </c>
      <c r="BH33" s="682"/>
      <c r="BI33" s="682"/>
      <c r="BJ33" s="682"/>
      <c r="BK33" s="682"/>
      <c r="BL33" s="682"/>
      <c r="BM33" s="683">
        <v>96.4</v>
      </c>
      <c r="BN33" s="682"/>
      <c r="BO33" s="682"/>
      <c r="BP33" s="682"/>
      <c r="BQ33" s="684"/>
      <c r="BR33" s="681">
        <v>98.5</v>
      </c>
      <c r="BS33" s="682"/>
      <c r="BT33" s="682"/>
      <c r="BU33" s="682"/>
      <c r="BV33" s="682"/>
      <c r="BW33" s="682"/>
      <c r="BX33" s="683">
        <v>95.7</v>
      </c>
      <c r="BY33" s="682"/>
      <c r="BZ33" s="682"/>
      <c r="CA33" s="682"/>
      <c r="CB33" s="684"/>
      <c r="CD33" s="620" t="s">
        <v>307</v>
      </c>
      <c r="CE33" s="621"/>
      <c r="CF33" s="621"/>
      <c r="CG33" s="621"/>
      <c r="CH33" s="621"/>
      <c r="CI33" s="621"/>
      <c r="CJ33" s="621"/>
      <c r="CK33" s="621"/>
      <c r="CL33" s="621"/>
      <c r="CM33" s="621"/>
      <c r="CN33" s="621"/>
      <c r="CO33" s="621"/>
      <c r="CP33" s="621"/>
      <c r="CQ33" s="622"/>
      <c r="CR33" s="623">
        <v>4035988</v>
      </c>
      <c r="CS33" s="653"/>
      <c r="CT33" s="653"/>
      <c r="CU33" s="653"/>
      <c r="CV33" s="653"/>
      <c r="CW33" s="653"/>
      <c r="CX33" s="653"/>
      <c r="CY33" s="654"/>
      <c r="CZ33" s="628">
        <v>61.3</v>
      </c>
      <c r="DA33" s="655"/>
      <c r="DB33" s="655"/>
      <c r="DC33" s="658"/>
      <c r="DD33" s="632">
        <v>2183799</v>
      </c>
      <c r="DE33" s="653"/>
      <c r="DF33" s="653"/>
      <c r="DG33" s="653"/>
      <c r="DH33" s="653"/>
      <c r="DI33" s="653"/>
      <c r="DJ33" s="653"/>
      <c r="DK33" s="654"/>
      <c r="DL33" s="632">
        <v>1577837</v>
      </c>
      <c r="DM33" s="653"/>
      <c r="DN33" s="653"/>
      <c r="DO33" s="653"/>
      <c r="DP33" s="653"/>
      <c r="DQ33" s="653"/>
      <c r="DR33" s="653"/>
      <c r="DS33" s="653"/>
      <c r="DT33" s="653"/>
      <c r="DU33" s="653"/>
      <c r="DV33" s="654"/>
      <c r="DW33" s="628">
        <v>53.4</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945904</v>
      </c>
      <c r="S34" s="624"/>
      <c r="T34" s="624"/>
      <c r="U34" s="624"/>
      <c r="V34" s="624"/>
      <c r="W34" s="624"/>
      <c r="X34" s="624"/>
      <c r="Y34" s="625"/>
      <c r="Z34" s="626">
        <v>14</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972674</v>
      </c>
      <c r="CS34" s="624"/>
      <c r="CT34" s="624"/>
      <c r="CU34" s="624"/>
      <c r="CV34" s="624"/>
      <c r="CW34" s="624"/>
      <c r="CX34" s="624"/>
      <c r="CY34" s="625"/>
      <c r="CZ34" s="628">
        <v>14.8</v>
      </c>
      <c r="DA34" s="655"/>
      <c r="DB34" s="655"/>
      <c r="DC34" s="658"/>
      <c r="DD34" s="632">
        <v>832098</v>
      </c>
      <c r="DE34" s="624"/>
      <c r="DF34" s="624"/>
      <c r="DG34" s="624"/>
      <c r="DH34" s="624"/>
      <c r="DI34" s="624"/>
      <c r="DJ34" s="624"/>
      <c r="DK34" s="625"/>
      <c r="DL34" s="632">
        <v>787252</v>
      </c>
      <c r="DM34" s="624"/>
      <c r="DN34" s="624"/>
      <c r="DO34" s="624"/>
      <c r="DP34" s="624"/>
      <c r="DQ34" s="624"/>
      <c r="DR34" s="624"/>
      <c r="DS34" s="624"/>
      <c r="DT34" s="624"/>
      <c r="DU34" s="624"/>
      <c r="DV34" s="625"/>
      <c r="DW34" s="628">
        <v>26.6</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1406558</v>
      </c>
      <c r="S35" s="624"/>
      <c r="T35" s="624"/>
      <c r="U35" s="624"/>
      <c r="V35" s="624"/>
      <c r="W35" s="624"/>
      <c r="X35" s="624"/>
      <c r="Y35" s="625"/>
      <c r="Z35" s="626">
        <v>20.8</v>
      </c>
      <c r="AA35" s="626"/>
      <c r="AB35" s="626"/>
      <c r="AC35" s="626"/>
      <c r="AD35" s="627" t="s">
        <v>121</v>
      </c>
      <c r="AE35" s="627"/>
      <c r="AF35" s="627"/>
      <c r="AG35" s="627"/>
      <c r="AH35" s="627"/>
      <c r="AI35" s="627"/>
      <c r="AJ35" s="627"/>
      <c r="AK35" s="627"/>
      <c r="AL35" s="628" t="s">
        <v>121</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136324</v>
      </c>
      <c r="CS35" s="653"/>
      <c r="CT35" s="653"/>
      <c r="CU35" s="653"/>
      <c r="CV35" s="653"/>
      <c r="CW35" s="653"/>
      <c r="CX35" s="653"/>
      <c r="CY35" s="654"/>
      <c r="CZ35" s="628">
        <v>2.1</v>
      </c>
      <c r="DA35" s="655"/>
      <c r="DB35" s="655"/>
      <c r="DC35" s="658"/>
      <c r="DD35" s="632">
        <v>56984</v>
      </c>
      <c r="DE35" s="653"/>
      <c r="DF35" s="653"/>
      <c r="DG35" s="653"/>
      <c r="DH35" s="653"/>
      <c r="DI35" s="653"/>
      <c r="DJ35" s="653"/>
      <c r="DK35" s="654"/>
      <c r="DL35" s="632">
        <v>56984</v>
      </c>
      <c r="DM35" s="653"/>
      <c r="DN35" s="653"/>
      <c r="DO35" s="653"/>
      <c r="DP35" s="653"/>
      <c r="DQ35" s="653"/>
      <c r="DR35" s="653"/>
      <c r="DS35" s="653"/>
      <c r="DT35" s="653"/>
      <c r="DU35" s="653"/>
      <c r="DV35" s="654"/>
      <c r="DW35" s="628">
        <v>1.9</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56439</v>
      </c>
      <c r="S36" s="624"/>
      <c r="T36" s="624"/>
      <c r="U36" s="624"/>
      <c r="V36" s="624"/>
      <c r="W36" s="624"/>
      <c r="X36" s="624"/>
      <c r="Y36" s="625"/>
      <c r="Z36" s="626">
        <v>0.8</v>
      </c>
      <c r="AA36" s="626"/>
      <c r="AB36" s="626"/>
      <c r="AC36" s="626"/>
      <c r="AD36" s="627" t="s">
        <v>121</v>
      </c>
      <c r="AE36" s="627"/>
      <c r="AF36" s="627"/>
      <c r="AG36" s="627"/>
      <c r="AH36" s="627"/>
      <c r="AI36" s="627"/>
      <c r="AJ36" s="627"/>
      <c r="AK36" s="627"/>
      <c r="AL36" s="628" t="s">
        <v>121</v>
      </c>
      <c r="AM36" s="629"/>
      <c r="AN36" s="629"/>
      <c r="AO36" s="630"/>
      <c r="AP36" s="222"/>
      <c r="AQ36" s="685" t="s">
        <v>315</v>
      </c>
      <c r="AR36" s="686"/>
      <c r="AS36" s="686"/>
      <c r="AT36" s="686"/>
      <c r="AU36" s="686"/>
      <c r="AV36" s="686"/>
      <c r="AW36" s="686"/>
      <c r="AX36" s="686"/>
      <c r="AY36" s="687"/>
      <c r="AZ36" s="612">
        <v>729661</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45570</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1171507</v>
      </c>
      <c r="CS36" s="624"/>
      <c r="CT36" s="624"/>
      <c r="CU36" s="624"/>
      <c r="CV36" s="624"/>
      <c r="CW36" s="624"/>
      <c r="CX36" s="624"/>
      <c r="CY36" s="625"/>
      <c r="CZ36" s="628">
        <v>17.8</v>
      </c>
      <c r="DA36" s="655"/>
      <c r="DB36" s="655"/>
      <c r="DC36" s="658"/>
      <c r="DD36" s="632">
        <v>535091</v>
      </c>
      <c r="DE36" s="624"/>
      <c r="DF36" s="624"/>
      <c r="DG36" s="624"/>
      <c r="DH36" s="624"/>
      <c r="DI36" s="624"/>
      <c r="DJ36" s="624"/>
      <c r="DK36" s="625"/>
      <c r="DL36" s="632">
        <v>478594</v>
      </c>
      <c r="DM36" s="624"/>
      <c r="DN36" s="624"/>
      <c r="DO36" s="624"/>
      <c r="DP36" s="624"/>
      <c r="DQ36" s="624"/>
      <c r="DR36" s="624"/>
      <c r="DS36" s="624"/>
      <c r="DT36" s="624"/>
      <c r="DU36" s="624"/>
      <c r="DV36" s="625"/>
      <c r="DW36" s="628">
        <v>16.2</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96327</v>
      </c>
      <c r="S37" s="624"/>
      <c r="T37" s="624"/>
      <c r="U37" s="624"/>
      <c r="V37" s="624"/>
      <c r="W37" s="624"/>
      <c r="X37" s="624"/>
      <c r="Y37" s="625"/>
      <c r="Z37" s="626">
        <v>1.4</v>
      </c>
      <c r="AA37" s="626"/>
      <c r="AB37" s="626"/>
      <c r="AC37" s="626"/>
      <c r="AD37" s="627">
        <v>9716</v>
      </c>
      <c r="AE37" s="627"/>
      <c r="AF37" s="627"/>
      <c r="AG37" s="627"/>
      <c r="AH37" s="627"/>
      <c r="AI37" s="627"/>
      <c r="AJ37" s="627"/>
      <c r="AK37" s="627"/>
      <c r="AL37" s="628">
        <v>0.3</v>
      </c>
      <c r="AM37" s="629"/>
      <c r="AN37" s="629"/>
      <c r="AO37" s="630"/>
      <c r="AQ37" s="689" t="s">
        <v>319</v>
      </c>
      <c r="AR37" s="690"/>
      <c r="AS37" s="690"/>
      <c r="AT37" s="690"/>
      <c r="AU37" s="690"/>
      <c r="AV37" s="690"/>
      <c r="AW37" s="690"/>
      <c r="AX37" s="690"/>
      <c r="AY37" s="691"/>
      <c r="AZ37" s="623">
        <v>318262</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42153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239167</v>
      </c>
      <c r="CS37" s="653"/>
      <c r="CT37" s="653"/>
      <c r="CU37" s="653"/>
      <c r="CV37" s="653"/>
      <c r="CW37" s="653"/>
      <c r="CX37" s="653"/>
      <c r="CY37" s="654"/>
      <c r="CZ37" s="628">
        <v>3.6</v>
      </c>
      <c r="DA37" s="655"/>
      <c r="DB37" s="655"/>
      <c r="DC37" s="658"/>
      <c r="DD37" s="632">
        <v>239167</v>
      </c>
      <c r="DE37" s="653"/>
      <c r="DF37" s="653"/>
      <c r="DG37" s="653"/>
      <c r="DH37" s="653"/>
      <c r="DI37" s="653"/>
      <c r="DJ37" s="653"/>
      <c r="DK37" s="654"/>
      <c r="DL37" s="632">
        <v>232856</v>
      </c>
      <c r="DM37" s="653"/>
      <c r="DN37" s="653"/>
      <c r="DO37" s="653"/>
      <c r="DP37" s="653"/>
      <c r="DQ37" s="653"/>
      <c r="DR37" s="653"/>
      <c r="DS37" s="653"/>
      <c r="DT37" s="653"/>
      <c r="DU37" s="653"/>
      <c r="DV37" s="654"/>
      <c r="DW37" s="628">
        <v>7.9</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234700</v>
      </c>
      <c r="S38" s="624"/>
      <c r="T38" s="624"/>
      <c r="U38" s="624"/>
      <c r="V38" s="624"/>
      <c r="W38" s="624"/>
      <c r="X38" s="624"/>
      <c r="Y38" s="625"/>
      <c r="Z38" s="626">
        <v>3.5</v>
      </c>
      <c r="AA38" s="626"/>
      <c r="AB38" s="626"/>
      <c r="AC38" s="626"/>
      <c r="AD38" s="627" t="s">
        <v>121</v>
      </c>
      <c r="AE38" s="627"/>
      <c r="AF38" s="627"/>
      <c r="AG38" s="627"/>
      <c r="AH38" s="627"/>
      <c r="AI38" s="627"/>
      <c r="AJ38" s="627"/>
      <c r="AK38" s="627"/>
      <c r="AL38" s="628" t="s">
        <v>121</v>
      </c>
      <c r="AM38" s="629"/>
      <c r="AN38" s="629"/>
      <c r="AO38" s="630"/>
      <c r="AQ38" s="689" t="s">
        <v>323</v>
      </c>
      <c r="AR38" s="690"/>
      <c r="AS38" s="690"/>
      <c r="AT38" s="690"/>
      <c r="AU38" s="690"/>
      <c r="AV38" s="690"/>
      <c r="AW38" s="690"/>
      <c r="AX38" s="690"/>
      <c r="AY38" s="691"/>
      <c r="AZ38" s="623">
        <v>80355</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1023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314506</v>
      </c>
      <c r="CS38" s="624"/>
      <c r="CT38" s="624"/>
      <c r="CU38" s="624"/>
      <c r="CV38" s="624"/>
      <c r="CW38" s="624"/>
      <c r="CX38" s="624"/>
      <c r="CY38" s="625"/>
      <c r="CZ38" s="628">
        <v>4.8</v>
      </c>
      <c r="DA38" s="655"/>
      <c r="DB38" s="655"/>
      <c r="DC38" s="658"/>
      <c r="DD38" s="632">
        <v>260090</v>
      </c>
      <c r="DE38" s="624"/>
      <c r="DF38" s="624"/>
      <c r="DG38" s="624"/>
      <c r="DH38" s="624"/>
      <c r="DI38" s="624"/>
      <c r="DJ38" s="624"/>
      <c r="DK38" s="625"/>
      <c r="DL38" s="632">
        <v>255007</v>
      </c>
      <c r="DM38" s="624"/>
      <c r="DN38" s="624"/>
      <c r="DO38" s="624"/>
      <c r="DP38" s="624"/>
      <c r="DQ38" s="624"/>
      <c r="DR38" s="624"/>
      <c r="DS38" s="624"/>
      <c r="DT38" s="624"/>
      <c r="DU38" s="624"/>
      <c r="DV38" s="625"/>
      <c r="DW38" s="628">
        <v>8.6</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9" t="s">
        <v>327</v>
      </c>
      <c r="AR39" s="690"/>
      <c r="AS39" s="690"/>
      <c r="AT39" s="690"/>
      <c r="AU39" s="690"/>
      <c r="AV39" s="690"/>
      <c r="AW39" s="690"/>
      <c r="AX39" s="690"/>
      <c r="AY39" s="691"/>
      <c r="AZ39" s="623">
        <v>15538</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1477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1440977</v>
      </c>
      <c r="CS39" s="653"/>
      <c r="CT39" s="653"/>
      <c r="CU39" s="653"/>
      <c r="CV39" s="653"/>
      <c r="CW39" s="653"/>
      <c r="CX39" s="653"/>
      <c r="CY39" s="654"/>
      <c r="CZ39" s="628">
        <v>21.9</v>
      </c>
      <c r="DA39" s="655"/>
      <c r="DB39" s="655"/>
      <c r="DC39" s="658"/>
      <c r="DD39" s="632">
        <v>499536</v>
      </c>
      <c r="DE39" s="653"/>
      <c r="DF39" s="653"/>
      <c r="DG39" s="653"/>
      <c r="DH39" s="653"/>
      <c r="DI39" s="653"/>
      <c r="DJ39" s="653"/>
      <c r="DK39" s="654"/>
      <c r="DL39" s="632" t="s">
        <v>121</v>
      </c>
      <c r="DM39" s="653"/>
      <c r="DN39" s="653"/>
      <c r="DO39" s="653"/>
      <c r="DP39" s="653"/>
      <c r="DQ39" s="653"/>
      <c r="DR39" s="653"/>
      <c r="DS39" s="653"/>
      <c r="DT39" s="653"/>
      <c r="DU39" s="653"/>
      <c r="DV39" s="654"/>
      <c r="DW39" s="628" t="s">
        <v>121</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25000</v>
      </c>
      <c r="S40" s="624"/>
      <c r="T40" s="624"/>
      <c r="U40" s="624"/>
      <c r="V40" s="624"/>
      <c r="W40" s="624"/>
      <c r="X40" s="624"/>
      <c r="Y40" s="625"/>
      <c r="Z40" s="626">
        <v>0.4</v>
      </c>
      <c r="AA40" s="626"/>
      <c r="AB40" s="626"/>
      <c r="AC40" s="626"/>
      <c r="AD40" s="627" t="s">
        <v>121</v>
      </c>
      <c r="AE40" s="627"/>
      <c r="AF40" s="627"/>
      <c r="AG40" s="627"/>
      <c r="AH40" s="627"/>
      <c r="AI40" s="627"/>
      <c r="AJ40" s="627"/>
      <c r="AK40" s="627"/>
      <c r="AL40" s="628" t="s">
        <v>121</v>
      </c>
      <c r="AM40" s="629"/>
      <c r="AN40" s="629"/>
      <c r="AO40" s="630"/>
      <c r="AQ40" s="689" t="s">
        <v>331</v>
      </c>
      <c r="AR40" s="690"/>
      <c r="AS40" s="690"/>
      <c r="AT40" s="690"/>
      <c r="AU40" s="690"/>
      <c r="AV40" s="690"/>
      <c r="AW40" s="690"/>
      <c r="AX40" s="690"/>
      <c r="AY40" s="691"/>
      <c r="AZ40" s="623">
        <v>1000</v>
      </c>
      <c r="BA40" s="624"/>
      <c r="BB40" s="624"/>
      <c r="BC40" s="624"/>
      <c r="BD40" s="653"/>
      <c r="BE40" s="653"/>
      <c r="BF40" s="669"/>
      <c r="BG40" s="673" t="s">
        <v>332</v>
      </c>
      <c r="BH40" s="674"/>
      <c r="BI40" s="674"/>
      <c r="BJ40" s="674"/>
      <c r="BK40" s="674"/>
      <c r="BL40" s="223"/>
      <c r="BM40" s="621" t="s">
        <v>333</v>
      </c>
      <c r="BN40" s="621"/>
      <c r="BO40" s="621"/>
      <c r="BP40" s="621"/>
      <c r="BQ40" s="621"/>
      <c r="BR40" s="621"/>
      <c r="BS40" s="621"/>
      <c r="BT40" s="621"/>
      <c r="BU40" s="622"/>
      <c r="BV40" s="623">
        <v>106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121</v>
      </c>
      <c r="CS40" s="624"/>
      <c r="CT40" s="624"/>
      <c r="CU40" s="624"/>
      <c r="CV40" s="624"/>
      <c r="CW40" s="624"/>
      <c r="CX40" s="624"/>
      <c r="CY40" s="625"/>
      <c r="CZ40" s="628" t="s">
        <v>121</v>
      </c>
      <c r="DA40" s="655"/>
      <c r="DB40" s="655"/>
      <c r="DC40" s="658"/>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6765688</v>
      </c>
      <c r="S41" s="699"/>
      <c r="T41" s="699"/>
      <c r="U41" s="699"/>
      <c r="V41" s="699"/>
      <c r="W41" s="699"/>
      <c r="X41" s="699"/>
      <c r="Y41" s="700"/>
      <c r="Z41" s="701">
        <v>100</v>
      </c>
      <c r="AA41" s="701"/>
      <c r="AB41" s="701"/>
      <c r="AC41" s="701"/>
      <c r="AD41" s="702">
        <v>2929843</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71698</v>
      </c>
      <c r="BA41" s="624"/>
      <c r="BB41" s="624"/>
      <c r="BC41" s="624"/>
      <c r="BD41" s="653"/>
      <c r="BE41" s="653"/>
      <c r="BF41" s="669"/>
      <c r="BG41" s="673"/>
      <c r="BH41" s="674"/>
      <c r="BI41" s="674"/>
      <c r="BJ41" s="674"/>
      <c r="BK41" s="674"/>
      <c r="BL41" s="223"/>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3"/>
      <c r="CT41" s="653"/>
      <c r="CU41" s="653"/>
      <c r="CV41" s="653"/>
      <c r="CW41" s="653"/>
      <c r="CX41" s="653"/>
      <c r="CY41" s="654"/>
      <c r="CZ41" s="628" t="s">
        <v>121</v>
      </c>
      <c r="DA41" s="655"/>
      <c r="DB41" s="655"/>
      <c r="DC41" s="658"/>
      <c r="DD41" s="632" t="s">
        <v>121</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242808</v>
      </c>
      <c r="BA42" s="699"/>
      <c r="BB42" s="699"/>
      <c r="BC42" s="699"/>
      <c r="BD42" s="682"/>
      <c r="BE42" s="682"/>
      <c r="BF42" s="684"/>
      <c r="BG42" s="675"/>
      <c r="BH42" s="676"/>
      <c r="BI42" s="676"/>
      <c r="BJ42" s="676"/>
      <c r="BK42" s="676"/>
      <c r="BL42" s="224"/>
      <c r="BM42" s="645" t="s">
        <v>340</v>
      </c>
      <c r="BN42" s="645"/>
      <c r="BO42" s="645"/>
      <c r="BP42" s="645"/>
      <c r="BQ42" s="645"/>
      <c r="BR42" s="645"/>
      <c r="BS42" s="645"/>
      <c r="BT42" s="645"/>
      <c r="BU42" s="646"/>
      <c r="BV42" s="698">
        <v>326</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947419</v>
      </c>
      <c r="CS42" s="653"/>
      <c r="CT42" s="653"/>
      <c r="CU42" s="653"/>
      <c r="CV42" s="653"/>
      <c r="CW42" s="653"/>
      <c r="CX42" s="653"/>
      <c r="CY42" s="654"/>
      <c r="CZ42" s="628">
        <v>14.4</v>
      </c>
      <c r="DA42" s="655"/>
      <c r="DB42" s="655"/>
      <c r="DC42" s="658"/>
      <c r="DD42" s="632">
        <v>204539</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23583</v>
      </c>
      <c r="CS43" s="653"/>
      <c r="CT43" s="653"/>
      <c r="CU43" s="653"/>
      <c r="CV43" s="653"/>
      <c r="CW43" s="653"/>
      <c r="CX43" s="653"/>
      <c r="CY43" s="654"/>
      <c r="CZ43" s="628">
        <v>0.4</v>
      </c>
      <c r="DA43" s="655"/>
      <c r="DB43" s="655"/>
      <c r="DC43" s="658"/>
      <c r="DD43" s="632">
        <v>23583</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947419</v>
      </c>
      <c r="CS44" s="624"/>
      <c r="CT44" s="624"/>
      <c r="CU44" s="624"/>
      <c r="CV44" s="624"/>
      <c r="CW44" s="624"/>
      <c r="CX44" s="624"/>
      <c r="CY44" s="625"/>
      <c r="CZ44" s="628">
        <v>14.4</v>
      </c>
      <c r="DA44" s="629"/>
      <c r="DB44" s="629"/>
      <c r="DC44" s="635"/>
      <c r="DD44" s="632">
        <v>204539</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443122</v>
      </c>
      <c r="CS45" s="653"/>
      <c r="CT45" s="653"/>
      <c r="CU45" s="653"/>
      <c r="CV45" s="653"/>
      <c r="CW45" s="653"/>
      <c r="CX45" s="653"/>
      <c r="CY45" s="654"/>
      <c r="CZ45" s="628">
        <v>6.7</v>
      </c>
      <c r="DA45" s="655"/>
      <c r="DB45" s="655"/>
      <c r="DC45" s="658"/>
      <c r="DD45" s="632">
        <v>51461</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466610</v>
      </c>
      <c r="CS46" s="624"/>
      <c r="CT46" s="624"/>
      <c r="CU46" s="624"/>
      <c r="CV46" s="624"/>
      <c r="CW46" s="624"/>
      <c r="CX46" s="624"/>
      <c r="CY46" s="625"/>
      <c r="CZ46" s="628">
        <v>7.1</v>
      </c>
      <c r="DA46" s="629"/>
      <c r="DB46" s="629"/>
      <c r="DC46" s="635"/>
      <c r="DD46" s="632">
        <v>146391</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t="s">
        <v>121</v>
      </c>
      <c r="CS47" s="653"/>
      <c r="CT47" s="653"/>
      <c r="CU47" s="653"/>
      <c r="CV47" s="653"/>
      <c r="CW47" s="653"/>
      <c r="CX47" s="653"/>
      <c r="CY47" s="654"/>
      <c r="CZ47" s="628" t="s">
        <v>121</v>
      </c>
      <c r="DA47" s="655"/>
      <c r="DB47" s="655"/>
      <c r="DC47" s="658"/>
      <c r="DD47" s="632" t="s">
        <v>121</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351</v>
      </c>
      <c r="CE49" s="645"/>
      <c r="CF49" s="645"/>
      <c r="CG49" s="645"/>
      <c r="CH49" s="645"/>
      <c r="CI49" s="645"/>
      <c r="CJ49" s="645"/>
      <c r="CK49" s="645"/>
      <c r="CL49" s="645"/>
      <c r="CM49" s="645"/>
      <c r="CN49" s="645"/>
      <c r="CO49" s="645"/>
      <c r="CP49" s="645"/>
      <c r="CQ49" s="646"/>
      <c r="CR49" s="698">
        <v>6580822</v>
      </c>
      <c r="CS49" s="682"/>
      <c r="CT49" s="682"/>
      <c r="CU49" s="682"/>
      <c r="CV49" s="682"/>
      <c r="CW49" s="682"/>
      <c r="CX49" s="682"/>
      <c r="CY49" s="711"/>
      <c r="CZ49" s="703">
        <v>100</v>
      </c>
      <c r="DA49" s="712"/>
      <c r="DB49" s="712"/>
      <c r="DC49" s="713"/>
      <c r="DD49" s="714">
        <v>3780815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3AXV04Cm6sXMELdKj5s6PonhHNMYdYGu5xCm30qFa1qZzA3SvQ/IP2K1dYN7hB57yy4wuR6d+nI2fA0r5lkCSw==" saltValue="RcIv6LRTN4IoI6ibONeW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29" sqref="AU29:AY37"/>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6" t="s">
        <v>371</v>
      </c>
      <c r="DH5" s="767"/>
      <c r="DI5" s="767"/>
      <c r="DJ5" s="767"/>
      <c r="DK5" s="768"/>
      <c r="DL5" s="766" t="s">
        <v>372</v>
      </c>
      <c r="DM5" s="767"/>
      <c r="DN5" s="767"/>
      <c r="DO5" s="767"/>
      <c r="DP5" s="768"/>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9"/>
      <c r="DH6" s="770"/>
      <c r="DI6" s="770"/>
      <c r="DJ6" s="770"/>
      <c r="DK6" s="771"/>
      <c r="DL6" s="769"/>
      <c r="DM6" s="770"/>
      <c r="DN6" s="770"/>
      <c r="DO6" s="770"/>
      <c r="DP6" s="771"/>
      <c r="DQ6" s="736"/>
      <c r="DR6" s="737"/>
      <c r="DS6" s="737"/>
      <c r="DT6" s="737"/>
      <c r="DU6" s="738"/>
      <c r="DV6" s="736"/>
      <c r="DW6" s="737"/>
      <c r="DX6" s="737"/>
      <c r="DY6" s="737"/>
      <c r="DZ6" s="742"/>
      <c r="EA6" s="234"/>
    </row>
    <row r="7" spans="1:131" s="235" customFormat="1" ht="26.25" customHeight="1" thickTop="1" x14ac:dyDescent="0.15">
      <c r="A7" s="236">
        <v>1</v>
      </c>
      <c r="B7" s="752" t="s">
        <v>374</v>
      </c>
      <c r="C7" s="753"/>
      <c r="D7" s="753"/>
      <c r="E7" s="753"/>
      <c r="F7" s="753"/>
      <c r="G7" s="753"/>
      <c r="H7" s="753"/>
      <c r="I7" s="753"/>
      <c r="J7" s="753"/>
      <c r="K7" s="753"/>
      <c r="L7" s="753"/>
      <c r="M7" s="753"/>
      <c r="N7" s="753"/>
      <c r="O7" s="753"/>
      <c r="P7" s="754"/>
      <c r="Q7" s="755">
        <v>6771</v>
      </c>
      <c r="R7" s="756"/>
      <c r="S7" s="756"/>
      <c r="T7" s="756"/>
      <c r="U7" s="756"/>
      <c r="V7" s="756">
        <v>6585</v>
      </c>
      <c r="W7" s="756"/>
      <c r="X7" s="756"/>
      <c r="Y7" s="756"/>
      <c r="Z7" s="756"/>
      <c r="AA7" s="756">
        <v>186</v>
      </c>
      <c r="AB7" s="756"/>
      <c r="AC7" s="756"/>
      <c r="AD7" s="756"/>
      <c r="AE7" s="757"/>
      <c r="AF7" s="758">
        <v>177</v>
      </c>
      <c r="AG7" s="759"/>
      <c r="AH7" s="759"/>
      <c r="AI7" s="759"/>
      <c r="AJ7" s="760"/>
      <c r="AK7" s="761">
        <v>1409</v>
      </c>
      <c r="AL7" s="762"/>
      <c r="AM7" s="762"/>
      <c r="AN7" s="762"/>
      <c r="AO7" s="762"/>
      <c r="AP7" s="762">
        <v>3138</v>
      </c>
      <c r="AQ7" s="762"/>
      <c r="AR7" s="762"/>
      <c r="AS7" s="762"/>
      <c r="AT7" s="762"/>
      <c r="AU7" s="763"/>
      <c r="AV7" s="763"/>
      <c r="AW7" s="763"/>
      <c r="AX7" s="763"/>
      <c r="AY7" s="764"/>
      <c r="AZ7" s="232"/>
      <c r="BA7" s="232"/>
      <c r="BB7" s="232"/>
      <c r="BC7" s="232"/>
      <c r="BD7" s="232"/>
      <c r="BE7" s="233"/>
      <c r="BF7" s="233"/>
      <c r="BG7" s="233"/>
      <c r="BH7" s="233"/>
      <c r="BI7" s="233"/>
      <c r="BJ7" s="233"/>
      <c r="BK7" s="233"/>
      <c r="BL7" s="233"/>
      <c r="BM7" s="233"/>
      <c r="BN7" s="233"/>
      <c r="BO7" s="233"/>
      <c r="BP7" s="233"/>
      <c r="BQ7" s="236">
        <v>1</v>
      </c>
      <c r="BR7" s="237"/>
      <c r="BS7" s="746" t="s">
        <v>556</v>
      </c>
      <c r="BT7" s="747"/>
      <c r="BU7" s="747"/>
      <c r="BV7" s="747"/>
      <c r="BW7" s="747"/>
      <c r="BX7" s="747"/>
      <c r="BY7" s="747"/>
      <c r="BZ7" s="747"/>
      <c r="CA7" s="747"/>
      <c r="CB7" s="747"/>
      <c r="CC7" s="747"/>
      <c r="CD7" s="747"/>
      <c r="CE7" s="747"/>
      <c r="CF7" s="747"/>
      <c r="CG7" s="765"/>
      <c r="CH7" s="743">
        <v>170</v>
      </c>
      <c r="CI7" s="744"/>
      <c r="CJ7" s="744"/>
      <c r="CK7" s="744"/>
      <c r="CL7" s="745"/>
      <c r="CM7" s="743">
        <v>128</v>
      </c>
      <c r="CN7" s="744"/>
      <c r="CO7" s="744"/>
      <c r="CP7" s="744"/>
      <c r="CQ7" s="745"/>
      <c r="CR7" s="743">
        <v>136</v>
      </c>
      <c r="CS7" s="744"/>
      <c r="CT7" s="744"/>
      <c r="CU7" s="744"/>
      <c r="CV7" s="745"/>
      <c r="CW7" s="749" t="s">
        <v>555</v>
      </c>
      <c r="CX7" s="750"/>
      <c r="CY7" s="750"/>
      <c r="CZ7" s="750"/>
      <c r="DA7" s="751"/>
      <c r="DB7" s="743">
        <v>287</v>
      </c>
      <c r="DC7" s="744"/>
      <c r="DD7" s="744"/>
      <c r="DE7" s="744"/>
      <c r="DF7" s="745"/>
      <c r="DG7" s="743" t="s">
        <v>555</v>
      </c>
      <c r="DH7" s="744"/>
      <c r="DI7" s="744"/>
      <c r="DJ7" s="744"/>
      <c r="DK7" s="745"/>
      <c r="DL7" s="743" t="s">
        <v>555</v>
      </c>
      <c r="DM7" s="744"/>
      <c r="DN7" s="744"/>
      <c r="DO7" s="744"/>
      <c r="DP7" s="745"/>
      <c r="DQ7" s="743" t="s">
        <v>555</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72"/>
      <c r="AL8" s="773"/>
      <c r="AM8" s="773"/>
      <c r="AN8" s="773"/>
      <c r="AO8" s="773"/>
      <c r="AP8" s="773"/>
      <c r="AQ8" s="773"/>
      <c r="AR8" s="773"/>
      <c r="AS8" s="773"/>
      <c r="AT8" s="773"/>
      <c r="AU8" s="774"/>
      <c r="AV8" s="774"/>
      <c r="AW8" s="774"/>
      <c r="AX8" s="774"/>
      <c r="AY8" s="775"/>
      <c r="AZ8" s="232"/>
      <c r="BA8" s="232"/>
      <c r="BB8" s="232"/>
      <c r="BC8" s="232"/>
      <c r="BD8" s="232"/>
      <c r="BE8" s="233"/>
      <c r="BF8" s="233"/>
      <c r="BG8" s="233"/>
      <c r="BH8" s="233"/>
      <c r="BI8" s="233"/>
      <c r="BJ8" s="233"/>
      <c r="BK8" s="233"/>
      <c r="BL8" s="233"/>
      <c r="BM8" s="233"/>
      <c r="BN8" s="233"/>
      <c r="BO8" s="233"/>
      <c r="BP8" s="233"/>
      <c r="BQ8" s="238">
        <v>2</v>
      </c>
      <c r="BR8" s="239"/>
      <c r="BS8" s="776" t="s">
        <v>557</v>
      </c>
      <c r="BT8" s="777"/>
      <c r="BU8" s="777"/>
      <c r="BV8" s="777"/>
      <c r="BW8" s="777"/>
      <c r="BX8" s="777"/>
      <c r="BY8" s="777"/>
      <c r="BZ8" s="777"/>
      <c r="CA8" s="777"/>
      <c r="CB8" s="777"/>
      <c r="CC8" s="777"/>
      <c r="CD8" s="777"/>
      <c r="CE8" s="777"/>
      <c r="CF8" s="777"/>
      <c r="CG8" s="778"/>
      <c r="CH8" s="749" t="s">
        <v>555</v>
      </c>
      <c r="CI8" s="750"/>
      <c r="CJ8" s="750"/>
      <c r="CK8" s="750"/>
      <c r="CL8" s="751"/>
      <c r="CM8" s="749" t="s">
        <v>555</v>
      </c>
      <c r="CN8" s="750"/>
      <c r="CO8" s="750"/>
      <c r="CP8" s="750"/>
      <c r="CQ8" s="751"/>
      <c r="CR8" s="749">
        <v>20</v>
      </c>
      <c r="CS8" s="750"/>
      <c r="CT8" s="750"/>
      <c r="CU8" s="750"/>
      <c r="CV8" s="751"/>
      <c r="CW8" s="749" t="s">
        <v>555</v>
      </c>
      <c r="CX8" s="750"/>
      <c r="CY8" s="750"/>
      <c r="CZ8" s="750"/>
      <c r="DA8" s="751"/>
      <c r="DB8" s="749" t="s">
        <v>555</v>
      </c>
      <c r="DC8" s="750"/>
      <c r="DD8" s="750"/>
      <c r="DE8" s="750"/>
      <c r="DF8" s="751"/>
      <c r="DG8" s="749" t="s">
        <v>555</v>
      </c>
      <c r="DH8" s="750"/>
      <c r="DI8" s="750"/>
      <c r="DJ8" s="750"/>
      <c r="DK8" s="751"/>
      <c r="DL8" s="749" t="s">
        <v>555</v>
      </c>
      <c r="DM8" s="750"/>
      <c r="DN8" s="750"/>
      <c r="DO8" s="750"/>
      <c r="DP8" s="751"/>
      <c r="DQ8" s="749" t="s">
        <v>555</v>
      </c>
      <c r="DR8" s="750"/>
      <c r="DS8" s="750"/>
      <c r="DT8" s="750"/>
      <c r="DU8" s="751"/>
      <c r="DV8" s="776"/>
      <c r="DW8" s="777"/>
      <c r="DX8" s="777"/>
      <c r="DY8" s="777"/>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72"/>
      <c r="AL9" s="773"/>
      <c r="AM9" s="773"/>
      <c r="AN9" s="773"/>
      <c r="AO9" s="773"/>
      <c r="AP9" s="773"/>
      <c r="AQ9" s="773"/>
      <c r="AR9" s="773"/>
      <c r="AS9" s="773"/>
      <c r="AT9" s="773"/>
      <c r="AU9" s="774"/>
      <c r="AV9" s="774"/>
      <c r="AW9" s="774"/>
      <c r="AX9" s="774"/>
      <c r="AY9" s="775"/>
      <c r="AZ9" s="232"/>
      <c r="BA9" s="232"/>
      <c r="BB9" s="232"/>
      <c r="BC9" s="232"/>
      <c r="BD9" s="232"/>
      <c r="BE9" s="233"/>
      <c r="BF9" s="233"/>
      <c r="BG9" s="233"/>
      <c r="BH9" s="233"/>
      <c r="BI9" s="233"/>
      <c r="BJ9" s="233"/>
      <c r="BK9" s="233"/>
      <c r="BL9" s="233"/>
      <c r="BM9" s="233"/>
      <c r="BN9" s="233"/>
      <c r="BO9" s="233"/>
      <c r="BP9" s="233"/>
      <c r="BQ9" s="238">
        <v>3</v>
      </c>
      <c r="BR9" s="239"/>
      <c r="BS9" s="776"/>
      <c r="BT9" s="777"/>
      <c r="BU9" s="777"/>
      <c r="BV9" s="777"/>
      <c r="BW9" s="777"/>
      <c r="BX9" s="777"/>
      <c r="BY9" s="777"/>
      <c r="BZ9" s="777"/>
      <c r="CA9" s="777"/>
      <c r="CB9" s="777"/>
      <c r="CC9" s="777"/>
      <c r="CD9" s="777"/>
      <c r="CE9" s="777"/>
      <c r="CF9" s="777"/>
      <c r="CG9" s="778"/>
      <c r="CH9" s="749"/>
      <c r="CI9" s="750"/>
      <c r="CJ9" s="750"/>
      <c r="CK9" s="750"/>
      <c r="CL9" s="751"/>
      <c r="CM9" s="749"/>
      <c r="CN9" s="750"/>
      <c r="CO9" s="750"/>
      <c r="CP9" s="750"/>
      <c r="CQ9" s="751"/>
      <c r="CR9" s="749"/>
      <c r="CS9" s="750"/>
      <c r="CT9" s="750"/>
      <c r="CU9" s="750"/>
      <c r="CV9" s="751"/>
      <c r="CW9" s="749"/>
      <c r="CX9" s="750"/>
      <c r="CY9" s="750"/>
      <c r="CZ9" s="750"/>
      <c r="DA9" s="751"/>
      <c r="DB9" s="749"/>
      <c r="DC9" s="750"/>
      <c r="DD9" s="750"/>
      <c r="DE9" s="750"/>
      <c r="DF9" s="751"/>
      <c r="DG9" s="749"/>
      <c r="DH9" s="750"/>
      <c r="DI9" s="750"/>
      <c r="DJ9" s="750"/>
      <c r="DK9" s="751"/>
      <c r="DL9" s="749"/>
      <c r="DM9" s="750"/>
      <c r="DN9" s="750"/>
      <c r="DO9" s="750"/>
      <c r="DP9" s="751"/>
      <c r="DQ9" s="749"/>
      <c r="DR9" s="750"/>
      <c r="DS9" s="750"/>
      <c r="DT9" s="750"/>
      <c r="DU9" s="751"/>
      <c r="DV9" s="776"/>
      <c r="DW9" s="777"/>
      <c r="DX9" s="777"/>
      <c r="DY9" s="777"/>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72"/>
      <c r="AL10" s="773"/>
      <c r="AM10" s="773"/>
      <c r="AN10" s="773"/>
      <c r="AO10" s="773"/>
      <c r="AP10" s="773"/>
      <c r="AQ10" s="773"/>
      <c r="AR10" s="773"/>
      <c r="AS10" s="773"/>
      <c r="AT10" s="773"/>
      <c r="AU10" s="774"/>
      <c r="AV10" s="774"/>
      <c r="AW10" s="774"/>
      <c r="AX10" s="774"/>
      <c r="AY10" s="775"/>
      <c r="AZ10" s="232"/>
      <c r="BA10" s="232"/>
      <c r="BB10" s="232"/>
      <c r="BC10" s="232"/>
      <c r="BD10" s="232"/>
      <c r="BE10" s="233"/>
      <c r="BF10" s="233"/>
      <c r="BG10" s="233"/>
      <c r="BH10" s="233"/>
      <c r="BI10" s="233"/>
      <c r="BJ10" s="233"/>
      <c r="BK10" s="233"/>
      <c r="BL10" s="233"/>
      <c r="BM10" s="233"/>
      <c r="BN10" s="233"/>
      <c r="BO10" s="233"/>
      <c r="BP10" s="233"/>
      <c r="BQ10" s="238">
        <v>4</v>
      </c>
      <c r="BR10" s="239"/>
      <c r="BS10" s="776"/>
      <c r="BT10" s="777"/>
      <c r="BU10" s="777"/>
      <c r="BV10" s="777"/>
      <c r="BW10" s="777"/>
      <c r="BX10" s="777"/>
      <c r="BY10" s="777"/>
      <c r="BZ10" s="777"/>
      <c r="CA10" s="777"/>
      <c r="CB10" s="777"/>
      <c r="CC10" s="777"/>
      <c r="CD10" s="777"/>
      <c r="CE10" s="777"/>
      <c r="CF10" s="777"/>
      <c r="CG10" s="778"/>
      <c r="CH10" s="749"/>
      <c r="CI10" s="750"/>
      <c r="CJ10" s="750"/>
      <c r="CK10" s="750"/>
      <c r="CL10" s="751"/>
      <c r="CM10" s="749"/>
      <c r="CN10" s="750"/>
      <c r="CO10" s="750"/>
      <c r="CP10" s="750"/>
      <c r="CQ10" s="751"/>
      <c r="CR10" s="749"/>
      <c r="CS10" s="750"/>
      <c r="CT10" s="750"/>
      <c r="CU10" s="750"/>
      <c r="CV10" s="751"/>
      <c r="CW10" s="749"/>
      <c r="CX10" s="750"/>
      <c r="CY10" s="750"/>
      <c r="CZ10" s="750"/>
      <c r="DA10" s="751"/>
      <c r="DB10" s="749"/>
      <c r="DC10" s="750"/>
      <c r="DD10" s="750"/>
      <c r="DE10" s="750"/>
      <c r="DF10" s="751"/>
      <c r="DG10" s="749"/>
      <c r="DH10" s="750"/>
      <c r="DI10" s="750"/>
      <c r="DJ10" s="750"/>
      <c r="DK10" s="751"/>
      <c r="DL10" s="749"/>
      <c r="DM10" s="750"/>
      <c r="DN10" s="750"/>
      <c r="DO10" s="750"/>
      <c r="DP10" s="751"/>
      <c r="DQ10" s="749"/>
      <c r="DR10" s="750"/>
      <c r="DS10" s="750"/>
      <c r="DT10" s="750"/>
      <c r="DU10" s="751"/>
      <c r="DV10" s="776"/>
      <c r="DW10" s="777"/>
      <c r="DX10" s="777"/>
      <c r="DY10" s="777"/>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72"/>
      <c r="AL11" s="773"/>
      <c r="AM11" s="773"/>
      <c r="AN11" s="773"/>
      <c r="AO11" s="773"/>
      <c r="AP11" s="773"/>
      <c r="AQ11" s="773"/>
      <c r="AR11" s="773"/>
      <c r="AS11" s="773"/>
      <c r="AT11" s="773"/>
      <c r="AU11" s="774"/>
      <c r="AV11" s="774"/>
      <c r="AW11" s="774"/>
      <c r="AX11" s="774"/>
      <c r="AY11" s="775"/>
      <c r="AZ11" s="232"/>
      <c r="BA11" s="232"/>
      <c r="BB11" s="232"/>
      <c r="BC11" s="232"/>
      <c r="BD11" s="232"/>
      <c r="BE11" s="233"/>
      <c r="BF11" s="233"/>
      <c r="BG11" s="233"/>
      <c r="BH11" s="233"/>
      <c r="BI11" s="233"/>
      <c r="BJ11" s="233"/>
      <c r="BK11" s="233"/>
      <c r="BL11" s="233"/>
      <c r="BM11" s="233"/>
      <c r="BN11" s="233"/>
      <c r="BO11" s="233"/>
      <c r="BP11" s="233"/>
      <c r="BQ11" s="238">
        <v>5</v>
      </c>
      <c r="BR11" s="239"/>
      <c r="BS11" s="776"/>
      <c r="BT11" s="777"/>
      <c r="BU11" s="777"/>
      <c r="BV11" s="777"/>
      <c r="BW11" s="777"/>
      <c r="BX11" s="777"/>
      <c r="BY11" s="777"/>
      <c r="BZ11" s="777"/>
      <c r="CA11" s="777"/>
      <c r="CB11" s="777"/>
      <c r="CC11" s="777"/>
      <c r="CD11" s="777"/>
      <c r="CE11" s="777"/>
      <c r="CF11" s="777"/>
      <c r="CG11" s="778"/>
      <c r="CH11" s="749"/>
      <c r="CI11" s="750"/>
      <c r="CJ11" s="750"/>
      <c r="CK11" s="750"/>
      <c r="CL11" s="751"/>
      <c r="CM11" s="749"/>
      <c r="CN11" s="750"/>
      <c r="CO11" s="750"/>
      <c r="CP11" s="750"/>
      <c r="CQ11" s="751"/>
      <c r="CR11" s="749"/>
      <c r="CS11" s="750"/>
      <c r="CT11" s="750"/>
      <c r="CU11" s="750"/>
      <c r="CV11" s="751"/>
      <c r="CW11" s="749"/>
      <c r="CX11" s="750"/>
      <c r="CY11" s="750"/>
      <c r="CZ11" s="750"/>
      <c r="DA11" s="751"/>
      <c r="DB11" s="749"/>
      <c r="DC11" s="750"/>
      <c r="DD11" s="750"/>
      <c r="DE11" s="750"/>
      <c r="DF11" s="751"/>
      <c r="DG11" s="749"/>
      <c r="DH11" s="750"/>
      <c r="DI11" s="750"/>
      <c r="DJ11" s="750"/>
      <c r="DK11" s="751"/>
      <c r="DL11" s="749"/>
      <c r="DM11" s="750"/>
      <c r="DN11" s="750"/>
      <c r="DO11" s="750"/>
      <c r="DP11" s="751"/>
      <c r="DQ11" s="749"/>
      <c r="DR11" s="750"/>
      <c r="DS11" s="750"/>
      <c r="DT11" s="750"/>
      <c r="DU11" s="751"/>
      <c r="DV11" s="776"/>
      <c r="DW11" s="777"/>
      <c r="DX11" s="777"/>
      <c r="DY11" s="777"/>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72"/>
      <c r="AL12" s="773"/>
      <c r="AM12" s="773"/>
      <c r="AN12" s="773"/>
      <c r="AO12" s="773"/>
      <c r="AP12" s="773"/>
      <c r="AQ12" s="773"/>
      <c r="AR12" s="773"/>
      <c r="AS12" s="773"/>
      <c r="AT12" s="773"/>
      <c r="AU12" s="774"/>
      <c r="AV12" s="774"/>
      <c r="AW12" s="774"/>
      <c r="AX12" s="774"/>
      <c r="AY12" s="775"/>
      <c r="AZ12" s="232"/>
      <c r="BA12" s="232"/>
      <c r="BB12" s="232"/>
      <c r="BC12" s="232"/>
      <c r="BD12" s="232"/>
      <c r="BE12" s="233"/>
      <c r="BF12" s="233"/>
      <c r="BG12" s="233"/>
      <c r="BH12" s="233"/>
      <c r="BI12" s="233"/>
      <c r="BJ12" s="233"/>
      <c r="BK12" s="233"/>
      <c r="BL12" s="233"/>
      <c r="BM12" s="233"/>
      <c r="BN12" s="233"/>
      <c r="BO12" s="233"/>
      <c r="BP12" s="233"/>
      <c r="BQ12" s="238">
        <v>6</v>
      </c>
      <c r="BR12" s="239"/>
      <c r="BS12" s="776"/>
      <c r="BT12" s="777"/>
      <c r="BU12" s="777"/>
      <c r="BV12" s="777"/>
      <c r="BW12" s="777"/>
      <c r="BX12" s="777"/>
      <c r="BY12" s="777"/>
      <c r="BZ12" s="777"/>
      <c r="CA12" s="777"/>
      <c r="CB12" s="777"/>
      <c r="CC12" s="777"/>
      <c r="CD12" s="777"/>
      <c r="CE12" s="777"/>
      <c r="CF12" s="777"/>
      <c r="CG12" s="778"/>
      <c r="CH12" s="749"/>
      <c r="CI12" s="750"/>
      <c r="CJ12" s="750"/>
      <c r="CK12" s="750"/>
      <c r="CL12" s="751"/>
      <c r="CM12" s="749"/>
      <c r="CN12" s="750"/>
      <c r="CO12" s="750"/>
      <c r="CP12" s="750"/>
      <c r="CQ12" s="751"/>
      <c r="CR12" s="749"/>
      <c r="CS12" s="750"/>
      <c r="CT12" s="750"/>
      <c r="CU12" s="750"/>
      <c r="CV12" s="751"/>
      <c r="CW12" s="749"/>
      <c r="CX12" s="750"/>
      <c r="CY12" s="750"/>
      <c r="CZ12" s="750"/>
      <c r="DA12" s="751"/>
      <c r="DB12" s="749"/>
      <c r="DC12" s="750"/>
      <c r="DD12" s="750"/>
      <c r="DE12" s="750"/>
      <c r="DF12" s="751"/>
      <c r="DG12" s="749"/>
      <c r="DH12" s="750"/>
      <c r="DI12" s="750"/>
      <c r="DJ12" s="750"/>
      <c r="DK12" s="751"/>
      <c r="DL12" s="749"/>
      <c r="DM12" s="750"/>
      <c r="DN12" s="750"/>
      <c r="DO12" s="750"/>
      <c r="DP12" s="751"/>
      <c r="DQ12" s="749"/>
      <c r="DR12" s="750"/>
      <c r="DS12" s="750"/>
      <c r="DT12" s="750"/>
      <c r="DU12" s="751"/>
      <c r="DV12" s="776"/>
      <c r="DW12" s="777"/>
      <c r="DX12" s="777"/>
      <c r="DY12" s="777"/>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72"/>
      <c r="AL13" s="773"/>
      <c r="AM13" s="773"/>
      <c r="AN13" s="773"/>
      <c r="AO13" s="773"/>
      <c r="AP13" s="773"/>
      <c r="AQ13" s="773"/>
      <c r="AR13" s="773"/>
      <c r="AS13" s="773"/>
      <c r="AT13" s="773"/>
      <c r="AU13" s="774"/>
      <c r="AV13" s="774"/>
      <c r="AW13" s="774"/>
      <c r="AX13" s="774"/>
      <c r="AY13" s="775"/>
      <c r="AZ13" s="232"/>
      <c r="BA13" s="232"/>
      <c r="BB13" s="232"/>
      <c r="BC13" s="232"/>
      <c r="BD13" s="232"/>
      <c r="BE13" s="233"/>
      <c r="BF13" s="233"/>
      <c r="BG13" s="233"/>
      <c r="BH13" s="233"/>
      <c r="BI13" s="233"/>
      <c r="BJ13" s="233"/>
      <c r="BK13" s="233"/>
      <c r="BL13" s="233"/>
      <c r="BM13" s="233"/>
      <c r="BN13" s="233"/>
      <c r="BO13" s="233"/>
      <c r="BP13" s="233"/>
      <c r="BQ13" s="238">
        <v>7</v>
      </c>
      <c r="BR13" s="239"/>
      <c r="BS13" s="776"/>
      <c r="BT13" s="777"/>
      <c r="BU13" s="777"/>
      <c r="BV13" s="777"/>
      <c r="BW13" s="777"/>
      <c r="BX13" s="777"/>
      <c r="BY13" s="777"/>
      <c r="BZ13" s="777"/>
      <c r="CA13" s="777"/>
      <c r="CB13" s="777"/>
      <c r="CC13" s="777"/>
      <c r="CD13" s="777"/>
      <c r="CE13" s="777"/>
      <c r="CF13" s="777"/>
      <c r="CG13" s="778"/>
      <c r="CH13" s="749"/>
      <c r="CI13" s="750"/>
      <c r="CJ13" s="750"/>
      <c r="CK13" s="750"/>
      <c r="CL13" s="751"/>
      <c r="CM13" s="749"/>
      <c r="CN13" s="750"/>
      <c r="CO13" s="750"/>
      <c r="CP13" s="750"/>
      <c r="CQ13" s="751"/>
      <c r="CR13" s="749"/>
      <c r="CS13" s="750"/>
      <c r="CT13" s="750"/>
      <c r="CU13" s="750"/>
      <c r="CV13" s="751"/>
      <c r="CW13" s="749"/>
      <c r="CX13" s="750"/>
      <c r="CY13" s="750"/>
      <c r="CZ13" s="750"/>
      <c r="DA13" s="751"/>
      <c r="DB13" s="749"/>
      <c r="DC13" s="750"/>
      <c r="DD13" s="750"/>
      <c r="DE13" s="750"/>
      <c r="DF13" s="751"/>
      <c r="DG13" s="749"/>
      <c r="DH13" s="750"/>
      <c r="DI13" s="750"/>
      <c r="DJ13" s="750"/>
      <c r="DK13" s="751"/>
      <c r="DL13" s="749"/>
      <c r="DM13" s="750"/>
      <c r="DN13" s="750"/>
      <c r="DO13" s="750"/>
      <c r="DP13" s="751"/>
      <c r="DQ13" s="749"/>
      <c r="DR13" s="750"/>
      <c r="DS13" s="750"/>
      <c r="DT13" s="750"/>
      <c r="DU13" s="751"/>
      <c r="DV13" s="776"/>
      <c r="DW13" s="777"/>
      <c r="DX13" s="777"/>
      <c r="DY13" s="777"/>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72"/>
      <c r="AL14" s="773"/>
      <c r="AM14" s="773"/>
      <c r="AN14" s="773"/>
      <c r="AO14" s="773"/>
      <c r="AP14" s="773"/>
      <c r="AQ14" s="773"/>
      <c r="AR14" s="773"/>
      <c r="AS14" s="773"/>
      <c r="AT14" s="773"/>
      <c r="AU14" s="774"/>
      <c r="AV14" s="774"/>
      <c r="AW14" s="774"/>
      <c r="AX14" s="774"/>
      <c r="AY14" s="775"/>
      <c r="AZ14" s="232"/>
      <c r="BA14" s="232"/>
      <c r="BB14" s="232"/>
      <c r="BC14" s="232"/>
      <c r="BD14" s="232"/>
      <c r="BE14" s="233"/>
      <c r="BF14" s="233"/>
      <c r="BG14" s="233"/>
      <c r="BH14" s="233"/>
      <c r="BI14" s="233"/>
      <c r="BJ14" s="233"/>
      <c r="BK14" s="233"/>
      <c r="BL14" s="233"/>
      <c r="BM14" s="233"/>
      <c r="BN14" s="233"/>
      <c r="BO14" s="233"/>
      <c r="BP14" s="233"/>
      <c r="BQ14" s="238">
        <v>8</v>
      </c>
      <c r="BR14" s="239"/>
      <c r="BS14" s="776"/>
      <c r="BT14" s="777"/>
      <c r="BU14" s="777"/>
      <c r="BV14" s="777"/>
      <c r="BW14" s="777"/>
      <c r="BX14" s="777"/>
      <c r="BY14" s="777"/>
      <c r="BZ14" s="777"/>
      <c r="CA14" s="777"/>
      <c r="CB14" s="777"/>
      <c r="CC14" s="777"/>
      <c r="CD14" s="777"/>
      <c r="CE14" s="777"/>
      <c r="CF14" s="777"/>
      <c r="CG14" s="778"/>
      <c r="CH14" s="749"/>
      <c r="CI14" s="750"/>
      <c r="CJ14" s="750"/>
      <c r="CK14" s="750"/>
      <c r="CL14" s="751"/>
      <c r="CM14" s="749"/>
      <c r="CN14" s="750"/>
      <c r="CO14" s="750"/>
      <c r="CP14" s="750"/>
      <c r="CQ14" s="751"/>
      <c r="CR14" s="749"/>
      <c r="CS14" s="750"/>
      <c r="CT14" s="750"/>
      <c r="CU14" s="750"/>
      <c r="CV14" s="751"/>
      <c r="CW14" s="749"/>
      <c r="CX14" s="750"/>
      <c r="CY14" s="750"/>
      <c r="CZ14" s="750"/>
      <c r="DA14" s="751"/>
      <c r="DB14" s="749"/>
      <c r="DC14" s="750"/>
      <c r="DD14" s="750"/>
      <c r="DE14" s="750"/>
      <c r="DF14" s="751"/>
      <c r="DG14" s="749"/>
      <c r="DH14" s="750"/>
      <c r="DI14" s="750"/>
      <c r="DJ14" s="750"/>
      <c r="DK14" s="751"/>
      <c r="DL14" s="749"/>
      <c r="DM14" s="750"/>
      <c r="DN14" s="750"/>
      <c r="DO14" s="750"/>
      <c r="DP14" s="751"/>
      <c r="DQ14" s="749"/>
      <c r="DR14" s="750"/>
      <c r="DS14" s="750"/>
      <c r="DT14" s="750"/>
      <c r="DU14" s="751"/>
      <c r="DV14" s="776"/>
      <c r="DW14" s="777"/>
      <c r="DX14" s="777"/>
      <c r="DY14" s="777"/>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72"/>
      <c r="AL15" s="773"/>
      <c r="AM15" s="773"/>
      <c r="AN15" s="773"/>
      <c r="AO15" s="773"/>
      <c r="AP15" s="773"/>
      <c r="AQ15" s="773"/>
      <c r="AR15" s="773"/>
      <c r="AS15" s="773"/>
      <c r="AT15" s="773"/>
      <c r="AU15" s="774"/>
      <c r="AV15" s="774"/>
      <c r="AW15" s="774"/>
      <c r="AX15" s="774"/>
      <c r="AY15" s="775"/>
      <c r="AZ15" s="232"/>
      <c r="BA15" s="232"/>
      <c r="BB15" s="232"/>
      <c r="BC15" s="232"/>
      <c r="BD15" s="232"/>
      <c r="BE15" s="233"/>
      <c r="BF15" s="233"/>
      <c r="BG15" s="233"/>
      <c r="BH15" s="233"/>
      <c r="BI15" s="233"/>
      <c r="BJ15" s="233"/>
      <c r="BK15" s="233"/>
      <c r="BL15" s="233"/>
      <c r="BM15" s="233"/>
      <c r="BN15" s="233"/>
      <c r="BO15" s="233"/>
      <c r="BP15" s="233"/>
      <c r="BQ15" s="238">
        <v>9</v>
      </c>
      <c r="BR15" s="239"/>
      <c r="BS15" s="776"/>
      <c r="BT15" s="777"/>
      <c r="BU15" s="777"/>
      <c r="BV15" s="777"/>
      <c r="BW15" s="777"/>
      <c r="BX15" s="777"/>
      <c r="BY15" s="777"/>
      <c r="BZ15" s="777"/>
      <c r="CA15" s="777"/>
      <c r="CB15" s="777"/>
      <c r="CC15" s="777"/>
      <c r="CD15" s="777"/>
      <c r="CE15" s="777"/>
      <c r="CF15" s="777"/>
      <c r="CG15" s="778"/>
      <c r="CH15" s="749"/>
      <c r="CI15" s="750"/>
      <c r="CJ15" s="750"/>
      <c r="CK15" s="750"/>
      <c r="CL15" s="751"/>
      <c r="CM15" s="749"/>
      <c r="CN15" s="750"/>
      <c r="CO15" s="750"/>
      <c r="CP15" s="750"/>
      <c r="CQ15" s="751"/>
      <c r="CR15" s="749"/>
      <c r="CS15" s="750"/>
      <c r="CT15" s="750"/>
      <c r="CU15" s="750"/>
      <c r="CV15" s="751"/>
      <c r="CW15" s="749"/>
      <c r="CX15" s="750"/>
      <c r="CY15" s="750"/>
      <c r="CZ15" s="750"/>
      <c r="DA15" s="751"/>
      <c r="DB15" s="749"/>
      <c r="DC15" s="750"/>
      <c r="DD15" s="750"/>
      <c r="DE15" s="750"/>
      <c r="DF15" s="751"/>
      <c r="DG15" s="749"/>
      <c r="DH15" s="750"/>
      <c r="DI15" s="750"/>
      <c r="DJ15" s="750"/>
      <c r="DK15" s="751"/>
      <c r="DL15" s="749"/>
      <c r="DM15" s="750"/>
      <c r="DN15" s="750"/>
      <c r="DO15" s="750"/>
      <c r="DP15" s="751"/>
      <c r="DQ15" s="749"/>
      <c r="DR15" s="750"/>
      <c r="DS15" s="750"/>
      <c r="DT15" s="750"/>
      <c r="DU15" s="751"/>
      <c r="DV15" s="776"/>
      <c r="DW15" s="777"/>
      <c r="DX15" s="777"/>
      <c r="DY15" s="777"/>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72"/>
      <c r="AL16" s="773"/>
      <c r="AM16" s="773"/>
      <c r="AN16" s="773"/>
      <c r="AO16" s="773"/>
      <c r="AP16" s="773"/>
      <c r="AQ16" s="773"/>
      <c r="AR16" s="773"/>
      <c r="AS16" s="773"/>
      <c r="AT16" s="773"/>
      <c r="AU16" s="774"/>
      <c r="AV16" s="774"/>
      <c r="AW16" s="774"/>
      <c r="AX16" s="774"/>
      <c r="AY16" s="775"/>
      <c r="AZ16" s="232"/>
      <c r="BA16" s="232"/>
      <c r="BB16" s="232"/>
      <c r="BC16" s="232"/>
      <c r="BD16" s="232"/>
      <c r="BE16" s="233"/>
      <c r="BF16" s="233"/>
      <c r="BG16" s="233"/>
      <c r="BH16" s="233"/>
      <c r="BI16" s="233"/>
      <c r="BJ16" s="233"/>
      <c r="BK16" s="233"/>
      <c r="BL16" s="233"/>
      <c r="BM16" s="233"/>
      <c r="BN16" s="233"/>
      <c r="BO16" s="233"/>
      <c r="BP16" s="233"/>
      <c r="BQ16" s="238">
        <v>10</v>
      </c>
      <c r="BR16" s="239"/>
      <c r="BS16" s="776"/>
      <c r="BT16" s="777"/>
      <c r="BU16" s="777"/>
      <c r="BV16" s="777"/>
      <c r="BW16" s="777"/>
      <c r="BX16" s="777"/>
      <c r="BY16" s="777"/>
      <c r="BZ16" s="777"/>
      <c r="CA16" s="777"/>
      <c r="CB16" s="777"/>
      <c r="CC16" s="777"/>
      <c r="CD16" s="777"/>
      <c r="CE16" s="777"/>
      <c r="CF16" s="777"/>
      <c r="CG16" s="778"/>
      <c r="CH16" s="749"/>
      <c r="CI16" s="750"/>
      <c r="CJ16" s="750"/>
      <c r="CK16" s="750"/>
      <c r="CL16" s="751"/>
      <c r="CM16" s="749"/>
      <c r="CN16" s="750"/>
      <c r="CO16" s="750"/>
      <c r="CP16" s="750"/>
      <c r="CQ16" s="751"/>
      <c r="CR16" s="749"/>
      <c r="CS16" s="750"/>
      <c r="CT16" s="750"/>
      <c r="CU16" s="750"/>
      <c r="CV16" s="751"/>
      <c r="CW16" s="749"/>
      <c r="CX16" s="750"/>
      <c r="CY16" s="750"/>
      <c r="CZ16" s="750"/>
      <c r="DA16" s="751"/>
      <c r="DB16" s="749"/>
      <c r="DC16" s="750"/>
      <c r="DD16" s="750"/>
      <c r="DE16" s="750"/>
      <c r="DF16" s="751"/>
      <c r="DG16" s="749"/>
      <c r="DH16" s="750"/>
      <c r="DI16" s="750"/>
      <c r="DJ16" s="750"/>
      <c r="DK16" s="751"/>
      <c r="DL16" s="749"/>
      <c r="DM16" s="750"/>
      <c r="DN16" s="750"/>
      <c r="DO16" s="750"/>
      <c r="DP16" s="751"/>
      <c r="DQ16" s="749"/>
      <c r="DR16" s="750"/>
      <c r="DS16" s="750"/>
      <c r="DT16" s="750"/>
      <c r="DU16" s="751"/>
      <c r="DV16" s="776"/>
      <c r="DW16" s="777"/>
      <c r="DX16" s="777"/>
      <c r="DY16" s="777"/>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72"/>
      <c r="AL17" s="773"/>
      <c r="AM17" s="773"/>
      <c r="AN17" s="773"/>
      <c r="AO17" s="773"/>
      <c r="AP17" s="773"/>
      <c r="AQ17" s="773"/>
      <c r="AR17" s="773"/>
      <c r="AS17" s="773"/>
      <c r="AT17" s="773"/>
      <c r="AU17" s="774"/>
      <c r="AV17" s="774"/>
      <c r="AW17" s="774"/>
      <c r="AX17" s="774"/>
      <c r="AY17" s="775"/>
      <c r="AZ17" s="232"/>
      <c r="BA17" s="232"/>
      <c r="BB17" s="232"/>
      <c r="BC17" s="232"/>
      <c r="BD17" s="232"/>
      <c r="BE17" s="233"/>
      <c r="BF17" s="233"/>
      <c r="BG17" s="233"/>
      <c r="BH17" s="233"/>
      <c r="BI17" s="233"/>
      <c r="BJ17" s="233"/>
      <c r="BK17" s="233"/>
      <c r="BL17" s="233"/>
      <c r="BM17" s="233"/>
      <c r="BN17" s="233"/>
      <c r="BO17" s="233"/>
      <c r="BP17" s="233"/>
      <c r="BQ17" s="238">
        <v>11</v>
      </c>
      <c r="BR17" s="239"/>
      <c r="BS17" s="776"/>
      <c r="BT17" s="777"/>
      <c r="BU17" s="777"/>
      <c r="BV17" s="777"/>
      <c r="BW17" s="777"/>
      <c r="BX17" s="777"/>
      <c r="BY17" s="777"/>
      <c r="BZ17" s="777"/>
      <c r="CA17" s="777"/>
      <c r="CB17" s="777"/>
      <c r="CC17" s="777"/>
      <c r="CD17" s="777"/>
      <c r="CE17" s="777"/>
      <c r="CF17" s="777"/>
      <c r="CG17" s="778"/>
      <c r="CH17" s="749"/>
      <c r="CI17" s="750"/>
      <c r="CJ17" s="750"/>
      <c r="CK17" s="750"/>
      <c r="CL17" s="751"/>
      <c r="CM17" s="749"/>
      <c r="CN17" s="750"/>
      <c r="CO17" s="750"/>
      <c r="CP17" s="750"/>
      <c r="CQ17" s="751"/>
      <c r="CR17" s="749"/>
      <c r="CS17" s="750"/>
      <c r="CT17" s="750"/>
      <c r="CU17" s="750"/>
      <c r="CV17" s="751"/>
      <c r="CW17" s="749"/>
      <c r="CX17" s="750"/>
      <c r="CY17" s="750"/>
      <c r="CZ17" s="750"/>
      <c r="DA17" s="751"/>
      <c r="DB17" s="749"/>
      <c r="DC17" s="750"/>
      <c r="DD17" s="750"/>
      <c r="DE17" s="750"/>
      <c r="DF17" s="751"/>
      <c r="DG17" s="749"/>
      <c r="DH17" s="750"/>
      <c r="DI17" s="750"/>
      <c r="DJ17" s="750"/>
      <c r="DK17" s="751"/>
      <c r="DL17" s="749"/>
      <c r="DM17" s="750"/>
      <c r="DN17" s="750"/>
      <c r="DO17" s="750"/>
      <c r="DP17" s="751"/>
      <c r="DQ17" s="749"/>
      <c r="DR17" s="750"/>
      <c r="DS17" s="750"/>
      <c r="DT17" s="750"/>
      <c r="DU17" s="751"/>
      <c r="DV17" s="776"/>
      <c r="DW17" s="777"/>
      <c r="DX17" s="777"/>
      <c r="DY17" s="777"/>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72"/>
      <c r="AL18" s="773"/>
      <c r="AM18" s="773"/>
      <c r="AN18" s="773"/>
      <c r="AO18" s="773"/>
      <c r="AP18" s="773"/>
      <c r="AQ18" s="773"/>
      <c r="AR18" s="773"/>
      <c r="AS18" s="773"/>
      <c r="AT18" s="773"/>
      <c r="AU18" s="774"/>
      <c r="AV18" s="774"/>
      <c r="AW18" s="774"/>
      <c r="AX18" s="774"/>
      <c r="AY18" s="775"/>
      <c r="AZ18" s="232"/>
      <c r="BA18" s="232"/>
      <c r="BB18" s="232"/>
      <c r="BC18" s="232"/>
      <c r="BD18" s="232"/>
      <c r="BE18" s="233"/>
      <c r="BF18" s="233"/>
      <c r="BG18" s="233"/>
      <c r="BH18" s="233"/>
      <c r="BI18" s="233"/>
      <c r="BJ18" s="233"/>
      <c r="BK18" s="233"/>
      <c r="BL18" s="233"/>
      <c r="BM18" s="233"/>
      <c r="BN18" s="233"/>
      <c r="BO18" s="233"/>
      <c r="BP18" s="233"/>
      <c r="BQ18" s="238">
        <v>12</v>
      </c>
      <c r="BR18" s="239"/>
      <c r="BS18" s="776"/>
      <c r="BT18" s="777"/>
      <c r="BU18" s="777"/>
      <c r="BV18" s="777"/>
      <c r="BW18" s="777"/>
      <c r="BX18" s="777"/>
      <c r="BY18" s="777"/>
      <c r="BZ18" s="777"/>
      <c r="CA18" s="777"/>
      <c r="CB18" s="777"/>
      <c r="CC18" s="777"/>
      <c r="CD18" s="777"/>
      <c r="CE18" s="777"/>
      <c r="CF18" s="777"/>
      <c r="CG18" s="778"/>
      <c r="CH18" s="749"/>
      <c r="CI18" s="750"/>
      <c r="CJ18" s="750"/>
      <c r="CK18" s="750"/>
      <c r="CL18" s="751"/>
      <c r="CM18" s="749"/>
      <c r="CN18" s="750"/>
      <c r="CO18" s="750"/>
      <c r="CP18" s="750"/>
      <c r="CQ18" s="751"/>
      <c r="CR18" s="749"/>
      <c r="CS18" s="750"/>
      <c r="CT18" s="750"/>
      <c r="CU18" s="750"/>
      <c r="CV18" s="751"/>
      <c r="CW18" s="749"/>
      <c r="CX18" s="750"/>
      <c r="CY18" s="750"/>
      <c r="CZ18" s="750"/>
      <c r="DA18" s="751"/>
      <c r="DB18" s="749"/>
      <c r="DC18" s="750"/>
      <c r="DD18" s="750"/>
      <c r="DE18" s="750"/>
      <c r="DF18" s="751"/>
      <c r="DG18" s="749"/>
      <c r="DH18" s="750"/>
      <c r="DI18" s="750"/>
      <c r="DJ18" s="750"/>
      <c r="DK18" s="751"/>
      <c r="DL18" s="749"/>
      <c r="DM18" s="750"/>
      <c r="DN18" s="750"/>
      <c r="DO18" s="750"/>
      <c r="DP18" s="751"/>
      <c r="DQ18" s="749"/>
      <c r="DR18" s="750"/>
      <c r="DS18" s="750"/>
      <c r="DT18" s="750"/>
      <c r="DU18" s="751"/>
      <c r="DV18" s="776"/>
      <c r="DW18" s="777"/>
      <c r="DX18" s="777"/>
      <c r="DY18" s="777"/>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72"/>
      <c r="AL19" s="773"/>
      <c r="AM19" s="773"/>
      <c r="AN19" s="773"/>
      <c r="AO19" s="773"/>
      <c r="AP19" s="773"/>
      <c r="AQ19" s="773"/>
      <c r="AR19" s="773"/>
      <c r="AS19" s="773"/>
      <c r="AT19" s="773"/>
      <c r="AU19" s="774"/>
      <c r="AV19" s="774"/>
      <c r="AW19" s="774"/>
      <c r="AX19" s="774"/>
      <c r="AY19" s="775"/>
      <c r="AZ19" s="232"/>
      <c r="BA19" s="232"/>
      <c r="BB19" s="232"/>
      <c r="BC19" s="232"/>
      <c r="BD19" s="232"/>
      <c r="BE19" s="233"/>
      <c r="BF19" s="233"/>
      <c r="BG19" s="233"/>
      <c r="BH19" s="233"/>
      <c r="BI19" s="233"/>
      <c r="BJ19" s="233"/>
      <c r="BK19" s="233"/>
      <c r="BL19" s="233"/>
      <c r="BM19" s="233"/>
      <c r="BN19" s="233"/>
      <c r="BO19" s="233"/>
      <c r="BP19" s="233"/>
      <c r="BQ19" s="238">
        <v>13</v>
      </c>
      <c r="BR19" s="239"/>
      <c r="BS19" s="776"/>
      <c r="BT19" s="777"/>
      <c r="BU19" s="777"/>
      <c r="BV19" s="777"/>
      <c r="BW19" s="777"/>
      <c r="BX19" s="777"/>
      <c r="BY19" s="777"/>
      <c r="BZ19" s="777"/>
      <c r="CA19" s="777"/>
      <c r="CB19" s="777"/>
      <c r="CC19" s="777"/>
      <c r="CD19" s="777"/>
      <c r="CE19" s="777"/>
      <c r="CF19" s="777"/>
      <c r="CG19" s="778"/>
      <c r="CH19" s="749"/>
      <c r="CI19" s="750"/>
      <c r="CJ19" s="750"/>
      <c r="CK19" s="750"/>
      <c r="CL19" s="751"/>
      <c r="CM19" s="749"/>
      <c r="CN19" s="750"/>
      <c r="CO19" s="750"/>
      <c r="CP19" s="750"/>
      <c r="CQ19" s="751"/>
      <c r="CR19" s="749"/>
      <c r="CS19" s="750"/>
      <c r="CT19" s="750"/>
      <c r="CU19" s="750"/>
      <c r="CV19" s="751"/>
      <c r="CW19" s="749"/>
      <c r="CX19" s="750"/>
      <c r="CY19" s="750"/>
      <c r="CZ19" s="750"/>
      <c r="DA19" s="751"/>
      <c r="DB19" s="749"/>
      <c r="DC19" s="750"/>
      <c r="DD19" s="750"/>
      <c r="DE19" s="750"/>
      <c r="DF19" s="751"/>
      <c r="DG19" s="749"/>
      <c r="DH19" s="750"/>
      <c r="DI19" s="750"/>
      <c r="DJ19" s="750"/>
      <c r="DK19" s="751"/>
      <c r="DL19" s="749"/>
      <c r="DM19" s="750"/>
      <c r="DN19" s="750"/>
      <c r="DO19" s="750"/>
      <c r="DP19" s="751"/>
      <c r="DQ19" s="749"/>
      <c r="DR19" s="750"/>
      <c r="DS19" s="750"/>
      <c r="DT19" s="750"/>
      <c r="DU19" s="751"/>
      <c r="DV19" s="776"/>
      <c r="DW19" s="777"/>
      <c r="DX19" s="777"/>
      <c r="DY19" s="777"/>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72"/>
      <c r="AL20" s="773"/>
      <c r="AM20" s="773"/>
      <c r="AN20" s="773"/>
      <c r="AO20" s="773"/>
      <c r="AP20" s="773"/>
      <c r="AQ20" s="773"/>
      <c r="AR20" s="773"/>
      <c r="AS20" s="773"/>
      <c r="AT20" s="773"/>
      <c r="AU20" s="774"/>
      <c r="AV20" s="774"/>
      <c r="AW20" s="774"/>
      <c r="AX20" s="774"/>
      <c r="AY20" s="775"/>
      <c r="AZ20" s="232"/>
      <c r="BA20" s="232"/>
      <c r="BB20" s="232"/>
      <c r="BC20" s="232"/>
      <c r="BD20" s="232"/>
      <c r="BE20" s="233"/>
      <c r="BF20" s="233"/>
      <c r="BG20" s="233"/>
      <c r="BH20" s="233"/>
      <c r="BI20" s="233"/>
      <c r="BJ20" s="233"/>
      <c r="BK20" s="233"/>
      <c r="BL20" s="233"/>
      <c r="BM20" s="233"/>
      <c r="BN20" s="233"/>
      <c r="BO20" s="233"/>
      <c r="BP20" s="233"/>
      <c r="BQ20" s="238">
        <v>14</v>
      </c>
      <c r="BR20" s="239"/>
      <c r="BS20" s="776"/>
      <c r="BT20" s="777"/>
      <c r="BU20" s="777"/>
      <c r="BV20" s="777"/>
      <c r="BW20" s="777"/>
      <c r="BX20" s="777"/>
      <c r="BY20" s="777"/>
      <c r="BZ20" s="777"/>
      <c r="CA20" s="777"/>
      <c r="CB20" s="777"/>
      <c r="CC20" s="777"/>
      <c r="CD20" s="777"/>
      <c r="CE20" s="777"/>
      <c r="CF20" s="777"/>
      <c r="CG20" s="778"/>
      <c r="CH20" s="749"/>
      <c r="CI20" s="750"/>
      <c r="CJ20" s="750"/>
      <c r="CK20" s="750"/>
      <c r="CL20" s="751"/>
      <c r="CM20" s="749"/>
      <c r="CN20" s="750"/>
      <c r="CO20" s="750"/>
      <c r="CP20" s="750"/>
      <c r="CQ20" s="751"/>
      <c r="CR20" s="749"/>
      <c r="CS20" s="750"/>
      <c r="CT20" s="750"/>
      <c r="CU20" s="750"/>
      <c r="CV20" s="751"/>
      <c r="CW20" s="749"/>
      <c r="CX20" s="750"/>
      <c r="CY20" s="750"/>
      <c r="CZ20" s="750"/>
      <c r="DA20" s="751"/>
      <c r="DB20" s="749"/>
      <c r="DC20" s="750"/>
      <c r="DD20" s="750"/>
      <c r="DE20" s="750"/>
      <c r="DF20" s="751"/>
      <c r="DG20" s="749"/>
      <c r="DH20" s="750"/>
      <c r="DI20" s="750"/>
      <c r="DJ20" s="750"/>
      <c r="DK20" s="751"/>
      <c r="DL20" s="749"/>
      <c r="DM20" s="750"/>
      <c r="DN20" s="750"/>
      <c r="DO20" s="750"/>
      <c r="DP20" s="751"/>
      <c r="DQ20" s="749"/>
      <c r="DR20" s="750"/>
      <c r="DS20" s="750"/>
      <c r="DT20" s="750"/>
      <c r="DU20" s="751"/>
      <c r="DV20" s="776"/>
      <c r="DW20" s="777"/>
      <c r="DX20" s="777"/>
      <c r="DY20" s="777"/>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72"/>
      <c r="AL21" s="773"/>
      <c r="AM21" s="773"/>
      <c r="AN21" s="773"/>
      <c r="AO21" s="773"/>
      <c r="AP21" s="773"/>
      <c r="AQ21" s="773"/>
      <c r="AR21" s="773"/>
      <c r="AS21" s="773"/>
      <c r="AT21" s="773"/>
      <c r="AU21" s="774"/>
      <c r="AV21" s="774"/>
      <c r="AW21" s="774"/>
      <c r="AX21" s="774"/>
      <c r="AY21" s="775"/>
      <c r="AZ21" s="232"/>
      <c r="BA21" s="232"/>
      <c r="BB21" s="232"/>
      <c r="BC21" s="232"/>
      <c r="BD21" s="232"/>
      <c r="BE21" s="233"/>
      <c r="BF21" s="233"/>
      <c r="BG21" s="233"/>
      <c r="BH21" s="233"/>
      <c r="BI21" s="233"/>
      <c r="BJ21" s="233"/>
      <c r="BK21" s="233"/>
      <c r="BL21" s="233"/>
      <c r="BM21" s="233"/>
      <c r="BN21" s="233"/>
      <c r="BO21" s="233"/>
      <c r="BP21" s="233"/>
      <c r="BQ21" s="238">
        <v>15</v>
      </c>
      <c r="BR21" s="239"/>
      <c r="BS21" s="776"/>
      <c r="BT21" s="777"/>
      <c r="BU21" s="777"/>
      <c r="BV21" s="777"/>
      <c r="BW21" s="777"/>
      <c r="BX21" s="777"/>
      <c r="BY21" s="777"/>
      <c r="BZ21" s="777"/>
      <c r="CA21" s="777"/>
      <c r="CB21" s="777"/>
      <c r="CC21" s="777"/>
      <c r="CD21" s="777"/>
      <c r="CE21" s="777"/>
      <c r="CF21" s="777"/>
      <c r="CG21" s="778"/>
      <c r="CH21" s="749"/>
      <c r="CI21" s="750"/>
      <c r="CJ21" s="750"/>
      <c r="CK21" s="750"/>
      <c r="CL21" s="751"/>
      <c r="CM21" s="749"/>
      <c r="CN21" s="750"/>
      <c r="CO21" s="750"/>
      <c r="CP21" s="750"/>
      <c r="CQ21" s="751"/>
      <c r="CR21" s="749"/>
      <c r="CS21" s="750"/>
      <c r="CT21" s="750"/>
      <c r="CU21" s="750"/>
      <c r="CV21" s="751"/>
      <c r="CW21" s="749"/>
      <c r="CX21" s="750"/>
      <c r="CY21" s="750"/>
      <c r="CZ21" s="750"/>
      <c r="DA21" s="751"/>
      <c r="DB21" s="749"/>
      <c r="DC21" s="750"/>
      <c r="DD21" s="750"/>
      <c r="DE21" s="750"/>
      <c r="DF21" s="751"/>
      <c r="DG21" s="749"/>
      <c r="DH21" s="750"/>
      <c r="DI21" s="750"/>
      <c r="DJ21" s="750"/>
      <c r="DK21" s="751"/>
      <c r="DL21" s="749"/>
      <c r="DM21" s="750"/>
      <c r="DN21" s="750"/>
      <c r="DO21" s="750"/>
      <c r="DP21" s="751"/>
      <c r="DQ21" s="749"/>
      <c r="DR21" s="750"/>
      <c r="DS21" s="750"/>
      <c r="DT21" s="750"/>
      <c r="DU21" s="751"/>
      <c r="DV21" s="776"/>
      <c r="DW21" s="777"/>
      <c r="DX21" s="777"/>
      <c r="DY21" s="777"/>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6"/>
      <c r="BT22" s="777"/>
      <c r="BU22" s="777"/>
      <c r="BV22" s="777"/>
      <c r="BW22" s="777"/>
      <c r="BX22" s="777"/>
      <c r="BY22" s="777"/>
      <c r="BZ22" s="777"/>
      <c r="CA22" s="777"/>
      <c r="CB22" s="777"/>
      <c r="CC22" s="777"/>
      <c r="CD22" s="777"/>
      <c r="CE22" s="777"/>
      <c r="CF22" s="777"/>
      <c r="CG22" s="778"/>
      <c r="CH22" s="749"/>
      <c r="CI22" s="750"/>
      <c r="CJ22" s="750"/>
      <c r="CK22" s="750"/>
      <c r="CL22" s="751"/>
      <c r="CM22" s="749"/>
      <c r="CN22" s="750"/>
      <c r="CO22" s="750"/>
      <c r="CP22" s="750"/>
      <c r="CQ22" s="751"/>
      <c r="CR22" s="749"/>
      <c r="CS22" s="750"/>
      <c r="CT22" s="750"/>
      <c r="CU22" s="750"/>
      <c r="CV22" s="751"/>
      <c r="CW22" s="749"/>
      <c r="CX22" s="750"/>
      <c r="CY22" s="750"/>
      <c r="CZ22" s="750"/>
      <c r="DA22" s="751"/>
      <c r="DB22" s="749"/>
      <c r="DC22" s="750"/>
      <c r="DD22" s="750"/>
      <c r="DE22" s="750"/>
      <c r="DF22" s="751"/>
      <c r="DG22" s="749"/>
      <c r="DH22" s="750"/>
      <c r="DI22" s="750"/>
      <c r="DJ22" s="750"/>
      <c r="DK22" s="751"/>
      <c r="DL22" s="749"/>
      <c r="DM22" s="750"/>
      <c r="DN22" s="750"/>
      <c r="DO22" s="750"/>
      <c r="DP22" s="751"/>
      <c r="DQ22" s="749"/>
      <c r="DR22" s="750"/>
      <c r="DS22" s="750"/>
      <c r="DT22" s="750"/>
      <c r="DU22" s="751"/>
      <c r="DV22" s="776"/>
      <c r="DW22" s="777"/>
      <c r="DX22" s="777"/>
      <c r="DY22" s="777"/>
      <c r="DZ22" s="779"/>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v>6771</v>
      </c>
      <c r="R23" s="793"/>
      <c r="S23" s="793"/>
      <c r="T23" s="793"/>
      <c r="U23" s="793"/>
      <c r="V23" s="793">
        <v>6585</v>
      </c>
      <c r="W23" s="793"/>
      <c r="X23" s="793"/>
      <c r="Y23" s="793"/>
      <c r="Z23" s="793"/>
      <c r="AA23" s="793">
        <v>186</v>
      </c>
      <c r="AB23" s="793"/>
      <c r="AC23" s="793"/>
      <c r="AD23" s="793"/>
      <c r="AE23" s="794"/>
      <c r="AF23" s="795">
        <v>177</v>
      </c>
      <c r="AG23" s="793"/>
      <c r="AH23" s="793"/>
      <c r="AI23" s="793"/>
      <c r="AJ23" s="796"/>
      <c r="AK23" s="797"/>
      <c r="AL23" s="798"/>
      <c r="AM23" s="798"/>
      <c r="AN23" s="798"/>
      <c r="AO23" s="798"/>
      <c r="AP23" s="793">
        <v>3138</v>
      </c>
      <c r="AQ23" s="793"/>
      <c r="AR23" s="793"/>
      <c r="AS23" s="793"/>
      <c r="AT23" s="793"/>
      <c r="AU23" s="809"/>
      <c r="AV23" s="809"/>
      <c r="AW23" s="809"/>
      <c r="AX23" s="809"/>
      <c r="AY23" s="810"/>
      <c r="AZ23" s="811" t="s">
        <v>121</v>
      </c>
      <c r="BA23" s="812"/>
      <c r="BB23" s="812"/>
      <c r="BC23" s="812"/>
      <c r="BD23" s="813"/>
      <c r="BE23" s="233"/>
      <c r="BF23" s="233"/>
      <c r="BG23" s="233"/>
      <c r="BH23" s="233"/>
      <c r="BI23" s="233"/>
      <c r="BJ23" s="233"/>
      <c r="BK23" s="233"/>
      <c r="BL23" s="233"/>
      <c r="BM23" s="233"/>
      <c r="BN23" s="233"/>
      <c r="BO23" s="233"/>
      <c r="BP23" s="233"/>
      <c r="BQ23" s="238">
        <v>17</v>
      </c>
      <c r="BR23" s="239"/>
      <c r="BS23" s="776"/>
      <c r="BT23" s="777"/>
      <c r="BU23" s="777"/>
      <c r="BV23" s="777"/>
      <c r="BW23" s="777"/>
      <c r="BX23" s="777"/>
      <c r="BY23" s="777"/>
      <c r="BZ23" s="777"/>
      <c r="CA23" s="777"/>
      <c r="CB23" s="777"/>
      <c r="CC23" s="777"/>
      <c r="CD23" s="777"/>
      <c r="CE23" s="777"/>
      <c r="CF23" s="777"/>
      <c r="CG23" s="778"/>
      <c r="CH23" s="749"/>
      <c r="CI23" s="750"/>
      <c r="CJ23" s="750"/>
      <c r="CK23" s="750"/>
      <c r="CL23" s="751"/>
      <c r="CM23" s="749"/>
      <c r="CN23" s="750"/>
      <c r="CO23" s="750"/>
      <c r="CP23" s="750"/>
      <c r="CQ23" s="751"/>
      <c r="CR23" s="749"/>
      <c r="CS23" s="750"/>
      <c r="CT23" s="750"/>
      <c r="CU23" s="750"/>
      <c r="CV23" s="751"/>
      <c r="CW23" s="749"/>
      <c r="CX23" s="750"/>
      <c r="CY23" s="750"/>
      <c r="CZ23" s="750"/>
      <c r="DA23" s="751"/>
      <c r="DB23" s="749"/>
      <c r="DC23" s="750"/>
      <c r="DD23" s="750"/>
      <c r="DE23" s="750"/>
      <c r="DF23" s="751"/>
      <c r="DG23" s="749"/>
      <c r="DH23" s="750"/>
      <c r="DI23" s="750"/>
      <c r="DJ23" s="750"/>
      <c r="DK23" s="751"/>
      <c r="DL23" s="749"/>
      <c r="DM23" s="750"/>
      <c r="DN23" s="750"/>
      <c r="DO23" s="750"/>
      <c r="DP23" s="751"/>
      <c r="DQ23" s="749"/>
      <c r="DR23" s="750"/>
      <c r="DS23" s="750"/>
      <c r="DT23" s="750"/>
      <c r="DU23" s="751"/>
      <c r="DV23" s="776"/>
      <c r="DW23" s="777"/>
      <c r="DX23" s="777"/>
      <c r="DY23" s="777"/>
      <c r="DZ23" s="779"/>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6"/>
      <c r="BT24" s="777"/>
      <c r="BU24" s="777"/>
      <c r="BV24" s="777"/>
      <c r="BW24" s="777"/>
      <c r="BX24" s="777"/>
      <c r="BY24" s="777"/>
      <c r="BZ24" s="777"/>
      <c r="CA24" s="777"/>
      <c r="CB24" s="777"/>
      <c r="CC24" s="777"/>
      <c r="CD24" s="777"/>
      <c r="CE24" s="777"/>
      <c r="CF24" s="777"/>
      <c r="CG24" s="778"/>
      <c r="CH24" s="749"/>
      <c r="CI24" s="750"/>
      <c r="CJ24" s="750"/>
      <c r="CK24" s="750"/>
      <c r="CL24" s="751"/>
      <c r="CM24" s="749"/>
      <c r="CN24" s="750"/>
      <c r="CO24" s="750"/>
      <c r="CP24" s="750"/>
      <c r="CQ24" s="751"/>
      <c r="CR24" s="749"/>
      <c r="CS24" s="750"/>
      <c r="CT24" s="750"/>
      <c r="CU24" s="750"/>
      <c r="CV24" s="751"/>
      <c r="CW24" s="749"/>
      <c r="CX24" s="750"/>
      <c r="CY24" s="750"/>
      <c r="CZ24" s="750"/>
      <c r="DA24" s="751"/>
      <c r="DB24" s="749"/>
      <c r="DC24" s="750"/>
      <c r="DD24" s="750"/>
      <c r="DE24" s="750"/>
      <c r="DF24" s="751"/>
      <c r="DG24" s="749"/>
      <c r="DH24" s="750"/>
      <c r="DI24" s="750"/>
      <c r="DJ24" s="750"/>
      <c r="DK24" s="751"/>
      <c r="DL24" s="749"/>
      <c r="DM24" s="750"/>
      <c r="DN24" s="750"/>
      <c r="DO24" s="750"/>
      <c r="DP24" s="751"/>
      <c r="DQ24" s="749"/>
      <c r="DR24" s="750"/>
      <c r="DS24" s="750"/>
      <c r="DT24" s="750"/>
      <c r="DU24" s="751"/>
      <c r="DV24" s="776"/>
      <c r="DW24" s="777"/>
      <c r="DX24" s="777"/>
      <c r="DY24" s="777"/>
      <c r="DZ24" s="779"/>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6"/>
      <c r="BT25" s="777"/>
      <c r="BU25" s="777"/>
      <c r="BV25" s="777"/>
      <c r="BW25" s="777"/>
      <c r="BX25" s="777"/>
      <c r="BY25" s="777"/>
      <c r="BZ25" s="777"/>
      <c r="CA25" s="777"/>
      <c r="CB25" s="777"/>
      <c r="CC25" s="777"/>
      <c r="CD25" s="777"/>
      <c r="CE25" s="777"/>
      <c r="CF25" s="777"/>
      <c r="CG25" s="778"/>
      <c r="CH25" s="749"/>
      <c r="CI25" s="750"/>
      <c r="CJ25" s="750"/>
      <c r="CK25" s="750"/>
      <c r="CL25" s="751"/>
      <c r="CM25" s="749"/>
      <c r="CN25" s="750"/>
      <c r="CO25" s="750"/>
      <c r="CP25" s="750"/>
      <c r="CQ25" s="751"/>
      <c r="CR25" s="749"/>
      <c r="CS25" s="750"/>
      <c r="CT25" s="750"/>
      <c r="CU25" s="750"/>
      <c r="CV25" s="751"/>
      <c r="CW25" s="749"/>
      <c r="CX25" s="750"/>
      <c r="CY25" s="750"/>
      <c r="CZ25" s="750"/>
      <c r="DA25" s="751"/>
      <c r="DB25" s="749"/>
      <c r="DC25" s="750"/>
      <c r="DD25" s="750"/>
      <c r="DE25" s="750"/>
      <c r="DF25" s="751"/>
      <c r="DG25" s="749"/>
      <c r="DH25" s="750"/>
      <c r="DI25" s="750"/>
      <c r="DJ25" s="750"/>
      <c r="DK25" s="751"/>
      <c r="DL25" s="749"/>
      <c r="DM25" s="750"/>
      <c r="DN25" s="750"/>
      <c r="DO25" s="750"/>
      <c r="DP25" s="751"/>
      <c r="DQ25" s="749"/>
      <c r="DR25" s="750"/>
      <c r="DS25" s="750"/>
      <c r="DT25" s="750"/>
      <c r="DU25" s="751"/>
      <c r="DV25" s="776"/>
      <c r="DW25" s="777"/>
      <c r="DX25" s="777"/>
      <c r="DY25" s="777"/>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6"/>
      <c r="BT26" s="777"/>
      <c r="BU26" s="777"/>
      <c r="BV26" s="777"/>
      <c r="BW26" s="777"/>
      <c r="BX26" s="777"/>
      <c r="BY26" s="777"/>
      <c r="BZ26" s="777"/>
      <c r="CA26" s="777"/>
      <c r="CB26" s="777"/>
      <c r="CC26" s="777"/>
      <c r="CD26" s="777"/>
      <c r="CE26" s="777"/>
      <c r="CF26" s="777"/>
      <c r="CG26" s="778"/>
      <c r="CH26" s="749"/>
      <c r="CI26" s="750"/>
      <c r="CJ26" s="750"/>
      <c r="CK26" s="750"/>
      <c r="CL26" s="751"/>
      <c r="CM26" s="749"/>
      <c r="CN26" s="750"/>
      <c r="CO26" s="750"/>
      <c r="CP26" s="750"/>
      <c r="CQ26" s="751"/>
      <c r="CR26" s="749"/>
      <c r="CS26" s="750"/>
      <c r="CT26" s="750"/>
      <c r="CU26" s="750"/>
      <c r="CV26" s="751"/>
      <c r="CW26" s="749"/>
      <c r="CX26" s="750"/>
      <c r="CY26" s="750"/>
      <c r="CZ26" s="750"/>
      <c r="DA26" s="751"/>
      <c r="DB26" s="749"/>
      <c r="DC26" s="750"/>
      <c r="DD26" s="750"/>
      <c r="DE26" s="750"/>
      <c r="DF26" s="751"/>
      <c r="DG26" s="749"/>
      <c r="DH26" s="750"/>
      <c r="DI26" s="750"/>
      <c r="DJ26" s="750"/>
      <c r="DK26" s="751"/>
      <c r="DL26" s="749"/>
      <c r="DM26" s="750"/>
      <c r="DN26" s="750"/>
      <c r="DO26" s="750"/>
      <c r="DP26" s="751"/>
      <c r="DQ26" s="749"/>
      <c r="DR26" s="750"/>
      <c r="DS26" s="750"/>
      <c r="DT26" s="750"/>
      <c r="DU26" s="751"/>
      <c r="DV26" s="776"/>
      <c r="DW26" s="777"/>
      <c r="DX26" s="777"/>
      <c r="DY26" s="777"/>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6"/>
      <c r="BT27" s="777"/>
      <c r="BU27" s="777"/>
      <c r="BV27" s="777"/>
      <c r="BW27" s="777"/>
      <c r="BX27" s="777"/>
      <c r="BY27" s="777"/>
      <c r="BZ27" s="777"/>
      <c r="CA27" s="777"/>
      <c r="CB27" s="777"/>
      <c r="CC27" s="777"/>
      <c r="CD27" s="777"/>
      <c r="CE27" s="777"/>
      <c r="CF27" s="777"/>
      <c r="CG27" s="778"/>
      <c r="CH27" s="749"/>
      <c r="CI27" s="750"/>
      <c r="CJ27" s="750"/>
      <c r="CK27" s="750"/>
      <c r="CL27" s="751"/>
      <c r="CM27" s="749"/>
      <c r="CN27" s="750"/>
      <c r="CO27" s="750"/>
      <c r="CP27" s="750"/>
      <c r="CQ27" s="751"/>
      <c r="CR27" s="749"/>
      <c r="CS27" s="750"/>
      <c r="CT27" s="750"/>
      <c r="CU27" s="750"/>
      <c r="CV27" s="751"/>
      <c r="CW27" s="749"/>
      <c r="CX27" s="750"/>
      <c r="CY27" s="750"/>
      <c r="CZ27" s="750"/>
      <c r="DA27" s="751"/>
      <c r="DB27" s="749"/>
      <c r="DC27" s="750"/>
      <c r="DD27" s="750"/>
      <c r="DE27" s="750"/>
      <c r="DF27" s="751"/>
      <c r="DG27" s="749"/>
      <c r="DH27" s="750"/>
      <c r="DI27" s="750"/>
      <c r="DJ27" s="750"/>
      <c r="DK27" s="751"/>
      <c r="DL27" s="749"/>
      <c r="DM27" s="750"/>
      <c r="DN27" s="750"/>
      <c r="DO27" s="750"/>
      <c r="DP27" s="751"/>
      <c r="DQ27" s="749"/>
      <c r="DR27" s="750"/>
      <c r="DS27" s="750"/>
      <c r="DT27" s="750"/>
      <c r="DU27" s="751"/>
      <c r="DV27" s="776"/>
      <c r="DW27" s="777"/>
      <c r="DX27" s="777"/>
      <c r="DY27" s="777"/>
      <c r="DZ27" s="779"/>
      <c r="EA27" s="230"/>
    </row>
    <row r="28" spans="1:131" ht="26.25" customHeight="1" thickTop="1" x14ac:dyDescent="0.15">
      <c r="A28" s="242">
        <v>1</v>
      </c>
      <c r="B28" s="752" t="s">
        <v>388</v>
      </c>
      <c r="C28" s="753"/>
      <c r="D28" s="753"/>
      <c r="E28" s="753"/>
      <c r="F28" s="753"/>
      <c r="G28" s="753"/>
      <c r="H28" s="753"/>
      <c r="I28" s="753"/>
      <c r="J28" s="753"/>
      <c r="K28" s="753"/>
      <c r="L28" s="753"/>
      <c r="M28" s="753"/>
      <c r="N28" s="753"/>
      <c r="O28" s="753"/>
      <c r="P28" s="754"/>
      <c r="Q28" s="822">
        <v>754</v>
      </c>
      <c r="R28" s="823"/>
      <c r="S28" s="823"/>
      <c r="T28" s="823"/>
      <c r="U28" s="823"/>
      <c r="V28" s="823">
        <v>709</v>
      </c>
      <c r="W28" s="823"/>
      <c r="X28" s="823"/>
      <c r="Y28" s="823"/>
      <c r="Z28" s="823"/>
      <c r="AA28" s="823">
        <v>46</v>
      </c>
      <c r="AB28" s="823"/>
      <c r="AC28" s="823"/>
      <c r="AD28" s="823"/>
      <c r="AE28" s="824"/>
      <c r="AF28" s="825">
        <v>46</v>
      </c>
      <c r="AG28" s="823"/>
      <c r="AH28" s="823"/>
      <c r="AI28" s="823"/>
      <c r="AJ28" s="826"/>
      <c r="AK28" s="827">
        <v>71</v>
      </c>
      <c r="AL28" s="828"/>
      <c r="AM28" s="828"/>
      <c r="AN28" s="828"/>
      <c r="AO28" s="828"/>
      <c r="AP28" s="829" t="s">
        <v>555</v>
      </c>
      <c r="AQ28" s="829"/>
      <c r="AR28" s="829"/>
      <c r="AS28" s="829"/>
      <c r="AT28" s="829"/>
      <c r="AU28" s="829" t="s">
        <v>555</v>
      </c>
      <c r="AV28" s="829"/>
      <c r="AW28" s="829"/>
      <c r="AX28" s="829"/>
      <c r="AY28" s="829"/>
      <c r="AZ28" s="829" t="s">
        <v>555</v>
      </c>
      <c r="BA28" s="829"/>
      <c r="BB28" s="829"/>
      <c r="BC28" s="829"/>
      <c r="BD28" s="829"/>
      <c r="BE28" s="820"/>
      <c r="BF28" s="820"/>
      <c r="BG28" s="820"/>
      <c r="BH28" s="820"/>
      <c r="BI28" s="821"/>
      <c r="BJ28" s="232"/>
      <c r="BK28" s="232"/>
      <c r="BL28" s="232"/>
      <c r="BM28" s="232"/>
      <c r="BN28" s="232"/>
      <c r="BO28" s="241"/>
      <c r="BP28" s="241"/>
      <c r="BQ28" s="238">
        <v>22</v>
      </c>
      <c r="BR28" s="239"/>
      <c r="BS28" s="776"/>
      <c r="BT28" s="777"/>
      <c r="BU28" s="777"/>
      <c r="BV28" s="777"/>
      <c r="BW28" s="777"/>
      <c r="BX28" s="777"/>
      <c r="BY28" s="777"/>
      <c r="BZ28" s="777"/>
      <c r="CA28" s="777"/>
      <c r="CB28" s="777"/>
      <c r="CC28" s="777"/>
      <c r="CD28" s="777"/>
      <c r="CE28" s="777"/>
      <c r="CF28" s="777"/>
      <c r="CG28" s="778"/>
      <c r="CH28" s="749"/>
      <c r="CI28" s="750"/>
      <c r="CJ28" s="750"/>
      <c r="CK28" s="750"/>
      <c r="CL28" s="751"/>
      <c r="CM28" s="749"/>
      <c r="CN28" s="750"/>
      <c r="CO28" s="750"/>
      <c r="CP28" s="750"/>
      <c r="CQ28" s="751"/>
      <c r="CR28" s="749"/>
      <c r="CS28" s="750"/>
      <c r="CT28" s="750"/>
      <c r="CU28" s="750"/>
      <c r="CV28" s="751"/>
      <c r="CW28" s="749"/>
      <c r="CX28" s="750"/>
      <c r="CY28" s="750"/>
      <c r="CZ28" s="750"/>
      <c r="DA28" s="751"/>
      <c r="DB28" s="749"/>
      <c r="DC28" s="750"/>
      <c r="DD28" s="750"/>
      <c r="DE28" s="750"/>
      <c r="DF28" s="751"/>
      <c r="DG28" s="749"/>
      <c r="DH28" s="750"/>
      <c r="DI28" s="750"/>
      <c r="DJ28" s="750"/>
      <c r="DK28" s="751"/>
      <c r="DL28" s="749"/>
      <c r="DM28" s="750"/>
      <c r="DN28" s="750"/>
      <c r="DO28" s="750"/>
      <c r="DP28" s="751"/>
      <c r="DQ28" s="749"/>
      <c r="DR28" s="750"/>
      <c r="DS28" s="750"/>
      <c r="DT28" s="750"/>
      <c r="DU28" s="751"/>
      <c r="DV28" s="776"/>
      <c r="DW28" s="777"/>
      <c r="DX28" s="777"/>
      <c r="DY28" s="777"/>
      <c r="DZ28" s="779"/>
      <c r="EA28" s="230"/>
    </row>
    <row r="29" spans="1:131" ht="26.25" customHeight="1" x14ac:dyDescent="0.15">
      <c r="A29" s="242">
        <v>2</v>
      </c>
      <c r="B29" s="780" t="s">
        <v>389</v>
      </c>
      <c r="C29" s="781"/>
      <c r="D29" s="781"/>
      <c r="E29" s="781"/>
      <c r="F29" s="781"/>
      <c r="G29" s="781"/>
      <c r="H29" s="781"/>
      <c r="I29" s="781"/>
      <c r="J29" s="781"/>
      <c r="K29" s="781"/>
      <c r="L29" s="781"/>
      <c r="M29" s="781"/>
      <c r="N29" s="781"/>
      <c r="O29" s="781"/>
      <c r="P29" s="782"/>
      <c r="Q29" s="783">
        <v>599</v>
      </c>
      <c r="R29" s="784"/>
      <c r="S29" s="784"/>
      <c r="T29" s="784"/>
      <c r="U29" s="784"/>
      <c r="V29" s="784">
        <v>546</v>
      </c>
      <c r="W29" s="784"/>
      <c r="X29" s="784"/>
      <c r="Y29" s="784"/>
      <c r="Z29" s="784"/>
      <c r="AA29" s="784">
        <v>53</v>
      </c>
      <c r="AB29" s="784"/>
      <c r="AC29" s="784"/>
      <c r="AD29" s="784"/>
      <c r="AE29" s="785"/>
      <c r="AF29" s="786">
        <v>53</v>
      </c>
      <c r="AG29" s="787"/>
      <c r="AH29" s="787"/>
      <c r="AI29" s="787"/>
      <c r="AJ29" s="788"/>
      <c r="AK29" s="832">
        <v>143</v>
      </c>
      <c r="AL29" s="829"/>
      <c r="AM29" s="829"/>
      <c r="AN29" s="829"/>
      <c r="AO29" s="829"/>
      <c r="AP29" s="829" t="s">
        <v>555</v>
      </c>
      <c r="AQ29" s="829"/>
      <c r="AR29" s="829"/>
      <c r="AS29" s="829"/>
      <c r="AT29" s="829"/>
      <c r="AU29" s="829" t="s">
        <v>555</v>
      </c>
      <c r="AV29" s="829"/>
      <c r="AW29" s="829"/>
      <c r="AX29" s="829"/>
      <c r="AY29" s="829"/>
      <c r="AZ29" s="829" t="s">
        <v>555</v>
      </c>
      <c r="BA29" s="829"/>
      <c r="BB29" s="829"/>
      <c r="BC29" s="829"/>
      <c r="BD29" s="829"/>
      <c r="BE29" s="830"/>
      <c r="BF29" s="830"/>
      <c r="BG29" s="830"/>
      <c r="BH29" s="830"/>
      <c r="BI29" s="831"/>
      <c r="BJ29" s="232"/>
      <c r="BK29" s="232"/>
      <c r="BL29" s="232"/>
      <c r="BM29" s="232"/>
      <c r="BN29" s="232"/>
      <c r="BO29" s="241"/>
      <c r="BP29" s="241"/>
      <c r="BQ29" s="238">
        <v>23</v>
      </c>
      <c r="BR29" s="239"/>
      <c r="BS29" s="776"/>
      <c r="BT29" s="777"/>
      <c r="BU29" s="777"/>
      <c r="BV29" s="777"/>
      <c r="BW29" s="777"/>
      <c r="BX29" s="777"/>
      <c r="BY29" s="777"/>
      <c r="BZ29" s="777"/>
      <c r="CA29" s="777"/>
      <c r="CB29" s="777"/>
      <c r="CC29" s="777"/>
      <c r="CD29" s="777"/>
      <c r="CE29" s="777"/>
      <c r="CF29" s="777"/>
      <c r="CG29" s="778"/>
      <c r="CH29" s="749"/>
      <c r="CI29" s="750"/>
      <c r="CJ29" s="750"/>
      <c r="CK29" s="750"/>
      <c r="CL29" s="751"/>
      <c r="CM29" s="749"/>
      <c r="CN29" s="750"/>
      <c r="CO29" s="750"/>
      <c r="CP29" s="750"/>
      <c r="CQ29" s="751"/>
      <c r="CR29" s="749"/>
      <c r="CS29" s="750"/>
      <c r="CT29" s="750"/>
      <c r="CU29" s="750"/>
      <c r="CV29" s="751"/>
      <c r="CW29" s="749"/>
      <c r="CX29" s="750"/>
      <c r="CY29" s="750"/>
      <c r="CZ29" s="750"/>
      <c r="DA29" s="751"/>
      <c r="DB29" s="749"/>
      <c r="DC29" s="750"/>
      <c r="DD29" s="750"/>
      <c r="DE29" s="750"/>
      <c r="DF29" s="751"/>
      <c r="DG29" s="749"/>
      <c r="DH29" s="750"/>
      <c r="DI29" s="750"/>
      <c r="DJ29" s="750"/>
      <c r="DK29" s="751"/>
      <c r="DL29" s="749"/>
      <c r="DM29" s="750"/>
      <c r="DN29" s="750"/>
      <c r="DO29" s="750"/>
      <c r="DP29" s="751"/>
      <c r="DQ29" s="749"/>
      <c r="DR29" s="750"/>
      <c r="DS29" s="750"/>
      <c r="DT29" s="750"/>
      <c r="DU29" s="751"/>
      <c r="DV29" s="776"/>
      <c r="DW29" s="777"/>
      <c r="DX29" s="777"/>
      <c r="DY29" s="777"/>
      <c r="DZ29" s="779"/>
      <c r="EA29" s="230"/>
    </row>
    <row r="30" spans="1:131" ht="26.25" customHeight="1" x14ac:dyDescent="0.15">
      <c r="A30" s="242">
        <v>3</v>
      </c>
      <c r="B30" s="780" t="s">
        <v>390</v>
      </c>
      <c r="C30" s="781"/>
      <c r="D30" s="781"/>
      <c r="E30" s="781"/>
      <c r="F30" s="781"/>
      <c r="G30" s="781"/>
      <c r="H30" s="781"/>
      <c r="I30" s="781"/>
      <c r="J30" s="781"/>
      <c r="K30" s="781"/>
      <c r="L30" s="781"/>
      <c r="M30" s="781"/>
      <c r="N30" s="781"/>
      <c r="O30" s="781"/>
      <c r="P30" s="782"/>
      <c r="Q30" s="783">
        <v>143</v>
      </c>
      <c r="R30" s="784"/>
      <c r="S30" s="784"/>
      <c r="T30" s="784"/>
      <c r="U30" s="784"/>
      <c r="V30" s="784">
        <v>139</v>
      </c>
      <c r="W30" s="784"/>
      <c r="X30" s="784"/>
      <c r="Y30" s="784"/>
      <c r="Z30" s="784"/>
      <c r="AA30" s="784">
        <v>4</v>
      </c>
      <c r="AB30" s="784"/>
      <c r="AC30" s="784"/>
      <c r="AD30" s="784"/>
      <c r="AE30" s="785"/>
      <c r="AF30" s="786">
        <v>4</v>
      </c>
      <c r="AG30" s="787"/>
      <c r="AH30" s="787"/>
      <c r="AI30" s="787"/>
      <c r="AJ30" s="788"/>
      <c r="AK30" s="832">
        <v>33</v>
      </c>
      <c r="AL30" s="829"/>
      <c r="AM30" s="829"/>
      <c r="AN30" s="829"/>
      <c r="AO30" s="829"/>
      <c r="AP30" s="829" t="s">
        <v>555</v>
      </c>
      <c r="AQ30" s="829"/>
      <c r="AR30" s="829"/>
      <c r="AS30" s="829"/>
      <c r="AT30" s="829"/>
      <c r="AU30" s="829" t="s">
        <v>555</v>
      </c>
      <c r="AV30" s="829"/>
      <c r="AW30" s="829"/>
      <c r="AX30" s="829"/>
      <c r="AY30" s="829"/>
      <c r="AZ30" s="829" t="s">
        <v>555</v>
      </c>
      <c r="BA30" s="829"/>
      <c r="BB30" s="829"/>
      <c r="BC30" s="829"/>
      <c r="BD30" s="829"/>
      <c r="BE30" s="830"/>
      <c r="BF30" s="830"/>
      <c r="BG30" s="830"/>
      <c r="BH30" s="830"/>
      <c r="BI30" s="831"/>
      <c r="BJ30" s="232"/>
      <c r="BK30" s="232"/>
      <c r="BL30" s="232"/>
      <c r="BM30" s="232"/>
      <c r="BN30" s="232"/>
      <c r="BO30" s="241"/>
      <c r="BP30" s="241"/>
      <c r="BQ30" s="238">
        <v>24</v>
      </c>
      <c r="BR30" s="239"/>
      <c r="BS30" s="776"/>
      <c r="BT30" s="777"/>
      <c r="BU30" s="777"/>
      <c r="BV30" s="777"/>
      <c r="BW30" s="777"/>
      <c r="BX30" s="777"/>
      <c r="BY30" s="777"/>
      <c r="BZ30" s="777"/>
      <c r="CA30" s="777"/>
      <c r="CB30" s="777"/>
      <c r="CC30" s="777"/>
      <c r="CD30" s="777"/>
      <c r="CE30" s="777"/>
      <c r="CF30" s="777"/>
      <c r="CG30" s="778"/>
      <c r="CH30" s="749"/>
      <c r="CI30" s="750"/>
      <c r="CJ30" s="750"/>
      <c r="CK30" s="750"/>
      <c r="CL30" s="751"/>
      <c r="CM30" s="749"/>
      <c r="CN30" s="750"/>
      <c r="CO30" s="750"/>
      <c r="CP30" s="750"/>
      <c r="CQ30" s="751"/>
      <c r="CR30" s="749"/>
      <c r="CS30" s="750"/>
      <c r="CT30" s="750"/>
      <c r="CU30" s="750"/>
      <c r="CV30" s="751"/>
      <c r="CW30" s="749"/>
      <c r="CX30" s="750"/>
      <c r="CY30" s="750"/>
      <c r="CZ30" s="750"/>
      <c r="DA30" s="751"/>
      <c r="DB30" s="749"/>
      <c r="DC30" s="750"/>
      <c r="DD30" s="750"/>
      <c r="DE30" s="750"/>
      <c r="DF30" s="751"/>
      <c r="DG30" s="749"/>
      <c r="DH30" s="750"/>
      <c r="DI30" s="750"/>
      <c r="DJ30" s="750"/>
      <c r="DK30" s="751"/>
      <c r="DL30" s="749"/>
      <c r="DM30" s="750"/>
      <c r="DN30" s="750"/>
      <c r="DO30" s="750"/>
      <c r="DP30" s="751"/>
      <c r="DQ30" s="749"/>
      <c r="DR30" s="750"/>
      <c r="DS30" s="750"/>
      <c r="DT30" s="750"/>
      <c r="DU30" s="751"/>
      <c r="DV30" s="776"/>
      <c r="DW30" s="777"/>
      <c r="DX30" s="777"/>
      <c r="DY30" s="777"/>
      <c r="DZ30" s="779"/>
      <c r="EA30" s="230"/>
    </row>
    <row r="31" spans="1:131" ht="26.25" customHeight="1" x14ac:dyDescent="0.15">
      <c r="A31" s="242">
        <v>4</v>
      </c>
      <c r="B31" s="780" t="s">
        <v>391</v>
      </c>
      <c r="C31" s="781"/>
      <c r="D31" s="781"/>
      <c r="E31" s="781"/>
      <c r="F31" s="781"/>
      <c r="G31" s="781"/>
      <c r="H31" s="781"/>
      <c r="I31" s="781"/>
      <c r="J31" s="781"/>
      <c r="K31" s="781"/>
      <c r="L31" s="781"/>
      <c r="M31" s="781"/>
      <c r="N31" s="781"/>
      <c r="O31" s="781"/>
      <c r="P31" s="782"/>
      <c r="Q31" s="783">
        <v>243</v>
      </c>
      <c r="R31" s="784"/>
      <c r="S31" s="784"/>
      <c r="T31" s="784"/>
      <c r="U31" s="784"/>
      <c r="V31" s="784">
        <v>178</v>
      </c>
      <c r="W31" s="784"/>
      <c r="X31" s="784"/>
      <c r="Y31" s="784"/>
      <c r="Z31" s="784"/>
      <c r="AA31" s="784">
        <v>65</v>
      </c>
      <c r="AB31" s="784"/>
      <c r="AC31" s="784"/>
      <c r="AD31" s="784"/>
      <c r="AE31" s="785"/>
      <c r="AF31" s="786">
        <v>813</v>
      </c>
      <c r="AG31" s="787"/>
      <c r="AH31" s="787"/>
      <c r="AI31" s="787"/>
      <c r="AJ31" s="788"/>
      <c r="AK31" s="832">
        <v>1</v>
      </c>
      <c r="AL31" s="829"/>
      <c r="AM31" s="829"/>
      <c r="AN31" s="829"/>
      <c r="AO31" s="829"/>
      <c r="AP31" s="829">
        <v>3</v>
      </c>
      <c r="AQ31" s="829"/>
      <c r="AR31" s="829"/>
      <c r="AS31" s="829"/>
      <c r="AT31" s="829"/>
      <c r="AU31" s="829" t="s">
        <v>555</v>
      </c>
      <c r="AV31" s="829"/>
      <c r="AW31" s="829"/>
      <c r="AX31" s="829"/>
      <c r="AY31" s="829"/>
      <c r="AZ31" s="829" t="s">
        <v>555</v>
      </c>
      <c r="BA31" s="829"/>
      <c r="BB31" s="829"/>
      <c r="BC31" s="829"/>
      <c r="BD31" s="829"/>
      <c r="BE31" s="830" t="s">
        <v>392</v>
      </c>
      <c r="BF31" s="830"/>
      <c r="BG31" s="830"/>
      <c r="BH31" s="830"/>
      <c r="BI31" s="831"/>
      <c r="BJ31" s="232"/>
      <c r="BK31" s="232"/>
      <c r="BL31" s="232"/>
      <c r="BM31" s="232"/>
      <c r="BN31" s="232"/>
      <c r="BO31" s="241"/>
      <c r="BP31" s="241"/>
      <c r="BQ31" s="238">
        <v>25</v>
      </c>
      <c r="BR31" s="239"/>
      <c r="BS31" s="776"/>
      <c r="BT31" s="777"/>
      <c r="BU31" s="777"/>
      <c r="BV31" s="777"/>
      <c r="BW31" s="777"/>
      <c r="BX31" s="777"/>
      <c r="BY31" s="777"/>
      <c r="BZ31" s="777"/>
      <c r="CA31" s="777"/>
      <c r="CB31" s="777"/>
      <c r="CC31" s="777"/>
      <c r="CD31" s="777"/>
      <c r="CE31" s="777"/>
      <c r="CF31" s="777"/>
      <c r="CG31" s="778"/>
      <c r="CH31" s="749"/>
      <c r="CI31" s="750"/>
      <c r="CJ31" s="750"/>
      <c r="CK31" s="750"/>
      <c r="CL31" s="751"/>
      <c r="CM31" s="749"/>
      <c r="CN31" s="750"/>
      <c r="CO31" s="750"/>
      <c r="CP31" s="750"/>
      <c r="CQ31" s="751"/>
      <c r="CR31" s="749"/>
      <c r="CS31" s="750"/>
      <c r="CT31" s="750"/>
      <c r="CU31" s="750"/>
      <c r="CV31" s="751"/>
      <c r="CW31" s="749"/>
      <c r="CX31" s="750"/>
      <c r="CY31" s="750"/>
      <c r="CZ31" s="750"/>
      <c r="DA31" s="751"/>
      <c r="DB31" s="749"/>
      <c r="DC31" s="750"/>
      <c r="DD31" s="750"/>
      <c r="DE31" s="750"/>
      <c r="DF31" s="751"/>
      <c r="DG31" s="749"/>
      <c r="DH31" s="750"/>
      <c r="DI31" s="750"/>
      <c r="DJ31" s="750"/>
      <c r="DK31" s="751"/>
      <c r="DL31" s="749"/>
      <c r="DM31" s="750"/>
      <c r="DN31" s="750"/>
      <c r="DO31" s="750"/>
      <c r="DP31" s="751"/>
      <c r="DQ31" s="749"/>
      <c r="DR31" s="750"/>
      <c r="DS31" s="750"/>
      <c r="DT31" s="750"/>
      <c r="DU31" s="751"/>
      <c r="DV31" s="776"/>
      <c r="DW31" s="777"/>
      <c r="DX31" s="777"/>
      <c r="DY31" s="777"/>
      <c r="DZ31" s="779"/>
      <c r="EA31" s="230"/>
    </row>
    <row r="32" spans="1:131" ht="26.25" customHeight="1" x14ac:dyDescent="0.15">
      <c r="A32" s="242">
        <v>5</v>
      </c>
      <c r="B32" s="780" t="s">
        <v>393</v>
      </c>
      <c r="C32" s="781"/>
      <c r="D32" s="781"/>
      <c r="E32" s="781"/>
      <c r="F32" s="781"/>
      <c r="G32" s="781"/>
      <c r="H32" s="781"/>
      <c r="I32" s="781"/>
      <c r="J32" s="781"/>
      <c r="K32" s="781"/>
      <c r="L32" s="781"/>
      <c r="M32" s="781"/>
      <c r="N32" s="781"/>
      <c r="O32" s="781"/>
      <c r="P32" s="782"/>
      <c r="Q32" s="783">
        <v>482</v>
      </c>
      <c r="R32" s="784"/>
      <c r="S32" s="784"/>
      <c r="T32" s="784"/>
      <c r="U32" s="784"/>
      <c r="V32" s="784">
        <v>406</v>
      </c>
      <c r="W32" s="784"/>
      <c r="X32" s="784"/>
      <c r="Y32" s="784"/>
      <c r="Z32" s="784"/>
      <c r="AA32" s="784">
        <v>76</v>
      </c>
      <c r="AB32" s="784"/>
      <c r="AC32" s="784"/>
      <c r="AD32" s="784"/>
      <c r="AE32" s="785"/>
      <c r="AF32" s="786">
        <v>1278</v>
      </c>
      <c r="AG32" s="787"/>
      <c r="AH32" s="787"/>
      <c r="AI32" s="787"/>
      <c r="AJ32" s="788"/>
      <c r="AK32" s="832">
        <v>6</v>
      </c>
      <c r="AL32" s="829"/>
      <c r="AM32" s="829"/>
      <c r="AN32" s="829"/>
      <c r="AO32" s="829"/>
      <c r="AP32" s="829" t="s">
        <v>555</v>
      </c>
      <c r="AQ32" s="829"/>
      <c r="AR32" s="829"/>
      <c r="AS32" s="829"/>
      <c r="AT32" s="829"/>
      <c r="AU32" s="829" t="s">
        <v>555</v>
      </c>
      <c r="AV32" s="829"/>
      <c r="AW32" s="829"/>
      <c r="AX32" s="829"/>
      <c r="AY32" s="829"/>
      <c r="AZ32" s="829" t="s">
        <v>555</v>
      </c>
      <c r="BA32" s="829"/>
      <c r="BB32" s="829"/>
      <c r="BC32" s="829"/>
      <c r="BD32" s="829"/>
      <c r="BE32" s="830" t="s">
        <v>392</v>
      </c>
      <c r="BF32" s="830"/>
      <c r="BG32" s="830"/>
      <c r="BH32" s="830"/>
      <c r="BI32" s="831"/>
      <c r="BJ32" s="232"/>
      <c r="BK32" s="232"/>
      <c r="BL32" s="232"/>
      <c r="BM32" s="232"/>
      <c r="BN32" s="232"/>
      <c r="BO32" s="241"/>
      <c r="BP32" s="241"/>
      <c r="BQ32" s="238">
        <v>26</v>
      </c>
      <c r="BR32" s="239"/>
      <c r="BS32" s="776"/>
      <c r="BT32" s="777"/>
      <c r="BU32" s="777"/>
      <c r="BV32" s="777"/>
      <c r="BW32" s="777"/>
      <c r="BX32" s="777"/>
      <c r="BY32" s="777"/>
      <c r="BZ32" s="777"/>
      <c r="CA32" s="777"/>
      <c r="CB32" s="777"/>
      <c r="CC32" s="777"/>
      <c r="CD32" s="777"/>
      <c r="CE32" s="777"/>
      <c r="CF32" s="777"/>
      <c r="CG32" s="778"/>
      <c r="CH32" s="749"/>
      <c r="CI32" s="750"/>
      <c r="CJ32" s="750"/>
      <c r="CK32" s="750"/>
      <c r="CL32" s="751"/>
      <c r="CM32" s="749"/>
      <c r="CN32" s="750"/>
      <c r="CO32" s="750"/>
      <c r="CP32" s="750"/>
      <c r="CQ32" s="751"/>
      <c r="CR32" s="749"/>
      <c r="CS32" s="750"/>
      <c r="CT32" s="750"/>
      <c r="CU32" s="750"/>
      <c r="CV32" s="751"/>
      <c r="CW32" s="749"/>
      <c r="CX32" s="750"/>
      <c r="CY32" s="750"/>
      <c r="CZ32" s="750"/>
      <c r="DA32" s="751"/>
      <c r="DB32" s="749"/>
      <c r="DC32" s="750"/>
      <c r="DD32" s="750"/>
      <c r="DE32" s="750"/>
      <c r="DF32" s="751"/>
      <c r="DG32" s="749"/>
      <c r="DH32" s="750"/>
      <c r="DI32" s="750"/>
      <c r="DJ32" s="750"/>
      <c r="DK32" s="751"/>
      <c r="DL32" s="749"/>
      <c r="DM32" s="750"/>
      <c r="DN32" s="750"/>
      <c r="DO32" s="750"/>
      <c r="DP32" s="751"/>
      <c r="DQ32" s="749"/>
      <c r="DR32" s="750"/>
      <c r="DS32" s="750"/>
      <c r="DT32" s="750"/>
      <c r="DU32" s="751"/>
      <c r="DV32" s="776"/>
      <c r="DW32" s="777"/>
      <c r="DX32" s="777"/>
      <c r="DY32" s="777"/>
      <c r="DZ32" s="779"/>
      <c r="EA32" s="230"/>
    </row>
    <row r="33" spans="1:131" ht="26.25" customHeight="1" x14ac:dyDescent="0.15">
      <c r="A33" s="242">
        <v>6</v>
      </c>
      <c r="B33" s="780" t="s">
        <v>394</v>
      </c>
      <c r="C33" s="781"/>
      <c r="D33" s="781"/>
      <c r="E33" s="781"/>
      <c r="F33" s="781"/>
      <c r="G33" s="781"/>
      <c r="H33" s="781"/>
      <c r="I33" s="781"/>
      <c r="J33" s="781"/>
      <c r="K33" s="781"/>
      <c r="L33" s="781"/>
      <c r="M33" s="781"/>
      <c r="N33" s="781"/>
      <c r="O33" s="781"/>
      <c r="P33" s="782"/>
      <c r="Q33" s="783">
        <v>256</v>
      </c>
      <c r="R33" s="784"/>
      <c r="S33" s="784"/>
      <c r="T33" s="784"/>
      <c r="U33" s="784"/>
      <c r="V33" s="784">
        <v>178</v>
      </c>
      <c r="W33" s="784"/>
      <c r="X33" s="784"/>
      <c r="Y33" s="784"/>
      <c r="Z33" s="784"/>
      <c r="AA33" s="784">
        <v>78</v>
      </c>
      <c r="AB33" s="784"/>
      <c r="AC33" s="784"/>
      <c r="AD33" s="784"/>
      <c r="AE33" s="785"/>
      <c r="AF33" s="786">
        <v>910</v>
      </c>
      <c r="AG33" s="787"/>
      <c r="AH33" s="787"/>
      <c r="AI33" s="787"/>
      <c r="AJ33" s="788"/>
      <c r="AK33" s="832">
        <v>315</v>
      </c>
      <c r="AL33" s="829"/>
      <c r="AM33" s="829"/>
      <c r="AN33" s="829"/>
      <c r="AO33" s="829"/>
      <c r="AP33" s="829">
        <v>476</v>
      </c>
      <c r="AQ33" s="829"/>
      <c r="AR33" s="829"/>
      <c r="AS33" s="829"/>
      <c r="AT33" s="829"/>
      <c r="AU33" s="829" t="s">
        <v>555</v>
      </c>
      <c r="AV33" s="829"/>
      <c r="AW33" s="829"/>
      <c r="AX33" s="829"/>
      <c r="AY33" s="829"/>
      <c r="AZ33" s="829" t="s">
        <v>555</v>
      </c>
      <c r="BA33" s="829"/>
      <c r="BB33" s="829"/>
      <c r="BC33" s="829"/>
      <c r="BD33" s="829"/>
      <c r="BE33" s="830" t="s">
        <v>392</v>
      </c>
      <c r="BF33" s="830"/>
      <c r="BG33" s="830"/>
      <c r="BH33" s="830"/>
      <c r="BI33" s="831"/>
      <c r="BJ33" s="232"/>
      <c r="BK33" s="232"/>
      <c r="BL33" s="232"/>
      <c r="BM33" s="232"/>
      <c r="BN33" s="232"/>
      <c r="BO33" s="241"/>
      <c r="BP33" s="241"/>
      <c r="BQ33" s="238">
        <v>27</v>
      </c>
      <c r="BR33" s="239"/>
      <c r="BS33" s="776"/>
      <c r="BT33" s="777"/>
      <c r="BU33" s="777"/>
      <c r="BV33" s="777"/>
      <c r="BW33" s="777"/>
      <c r="BX33" s="777"/>
      <c r="BY33" s="777"/>
      <c r="BZ33" s="777"/>
      <c r="CA33" s="777"/>
      <c r="CB33" s="777"/>
      <c r="CC33" s="777"/>
      <c r="CD33" s="777"/>
      <c r="CE33" s="777"/>
      <c r="CF33" s="777"/>
      <c r="CG33" s="778"/>
      <c r="CH33" s="749"/>
      <c r="CI33" s="750"/>
      <c r="CJ33" s="750"/>
      <c r="CK33" s="750"/>
      <c r="CL33" s="751"/>
      <c r="CM33" s="749"/>
      <c r="CN33" s="750"/>
      <c r="CO33" s="750"/>
      <c r="CP33" s="750"/>
      <c r="CQ33" s="751"/>
      <c r="CR33" s="749"/>
      <c r="CS33" s="750"/>
      <c r="CT33" s="750"/>
      <c r="CU33" s="750"/>
      <c r="CV33" s="751"/>
      <c r="CW33" s="749"/>
      <c r="CX33" s="750"/>
      <c r="CY33" s="750"/>
      <c r="CZ33" s="750"/>
      <c r="DA33" s="751"/>
      <c r="DB33" s="749"/>
      <c r="DC33" s="750"/>
      <c r="DD33" s="750"/>
      <c r="DE33" s="750"/>
      <c r="DF33" s="751"/>
      <c r="DG33" s="749"/>
      <c r="DH33" s="750"/>
      <c r="DI33" s="750"/>
      <c r="DJ33" s="750"/>
      <c r="DK33" s="751"/>
      <c r="DL33" s="749"/>
      <c r="DM33" s="750"/>
      <c r="DN33" s="750"/>
      <c r="DO33" s="750"/>
      <c r="DP33" s="751"/>
      <c r="DQ33" s="749"/>
      <c r="DR33" s="750"/>
      <c r="DS33" s="750"/>
      <c r="DT33" s="750"/>
      <c r="DU33" s="751"/>
      <c r="DV33" s="776"/>
      <c r="DW33" s="777"/>
      <c r="DX33" s="777"/>
      <c r="DY33" s="777"/>
      <c r="DZ33" s="779"/>
      <c r="EA33" s="230"/>
    </row>
    <row r="34" spans="1:131" ht="26.25" customHeight="1" x14ac:dyDescent="0.15">
      <c r="A34" s="242">
        <v>7</v>
      </c>
      <c r="B34" s="780" t="s">
        <v>395</v>
      </c>
      <c r="C34" s="781"/>
      <c r="D34" s="781"/>
      <c r="E34" s="781"/>
      <c r="F34" s="781"/>
      <c r="G34" s="781"/>
      <c r="H34" s="781"/>
      <c r="I34" s="781"/>
      <c r="J34" s="781"/>
      <c r="K34" s="781"/>
      <c r="L34" s="781"/>
      <c r="M34" s="781"/>
      <c r="N34" s="781"/>
      <c r="O34" s="781"/>
      <c r="P34" s="782"/>
      <c r="Q34" s="783">
        <v>286</v>
      </c>
      <c r="R34" s="784"/>
      <c r="S34" s="784"/>
      <c r="T34" s="784"/>
      <c r="U34" s="784"/>
      <c r="V34" s="784">
        <v>224</v>
      </c>
      <c r="W34" s="784"/>
      <c r="X34" s="784"/>
      <c r="Y34" s="784"/>
      <c r="Z34" s="784"/>
      <c r="AA34" s="784">
        <v>62</v>
      </c>
      <c r="AB34" s="784"/>
      <c r="AC34" s="784"/>
      <c r="AD34" s="784"/>
      <c r="AE34" s="785"/>
      <c r="AF34" s="786">
        <v>273</v>
      </c>
      <c r="AG34" s="787"/>
      <c r="AH34" s="787"/>
      <c r="AI34" s="787"/>
      <c r="AJ34" s="788"/>
      <c r="AK34" s="832">
        <v>16</v>
      </c>
      <c r="AL34" s="829"/>
      <c r="AM34" s="829"/>
      <c r="AN34" s="829"/>
      <c r="AO34" s="829"/>
      <c r="AP34" s="829">
        <v>1310</v>
      </c>
      <c r="AQ34" s="829"/>
      <c r="AR34" s="829"/>
      <c r="AS34" s="829"/>
      <c r="AT34" s="829"/>
      <c r="AU34" s="829">
        <v>664</v>
      </c>
      <c r="AV34" s="829"/>
      <c r="AW34" s="829"/>
      <c r="AX34" s="829"/>
      <c r="AY34" s="829"/>
      <c r="AZ34" s="829" t="s">
        <v>555</v>
      </c>
      <c r="BA34" s="829"/>
      <c r="BB34" s="829"/>
      <c r="BC34" s="829"/>
      <c r="BD34" s="829"/>
      <c r="BE34" s="830" t="s">
        <v>392</v>
      </c>
      <c r="BF34" s="830"/>
      <c r="BG34" s="830"/>
      <c r="BH34" s="830"/>
      <c r="BI34" s="831"/>
      <c r="BJ34" s="232"/>
      <c r="BK34" s="232"/>
      <c r="BL34" s="232"/>
      <c r="BM34" s="232"/>
      <c r="BN34" s="232"/>
      <c r="BO34" s="241"/>
      <c r="BP34" s="241"/>
      <c r="BQ34" s="238">
        <v>28</v>
      </c>
      <c r="BR34" s="239"/>
      <c r="BS34" s="776"/>
      <c r="BT34" s="777"/>
      <c r="BU34" s="777"/>
      <c r="BV34" s="777"/>
      <c r="BW34" s="777"/>
      <c r="BX34" s="777"/>
      <c r="BY34" s="777"/>
      <c r="BZ34" s="777"/>
      <c r="CA34" s="777"/>
      <c r="CB34" s="777"/>
      <c r="CC34" s="777"/>
      <c r="CD34" s="777"/>
      <c r="CE34" s="777"/>
      <c r="CF34" s="777"/>
      <c r="CG34" s="778"/>
      <c r="CH34" s="749"/>
      <c r="CI34" s="750"/>
      <c r="CJ34" s="750"/>
      <c r="CK34" s="750"/>
      <c r="CL34" s="751"/>
      <c r="CM34" s="749"/>
      <c r="CN34" s="750"/>
      <c r="CO34" s="750"/>
      <c r="CP34" s="750"/>
      <c r="CQ34" s="751"/>
      <c r="CR34" s="749"/>
      <c r="CS34" s="750"/>
      <c r="CT34" s="750"/>
      <c r="CU34" s="750"/>
      <c r="CV34" s="751"/>
      <c r="CW34" s="749"/>
      <c r="CX34" s="750"/>
      <c r="CY34" s="750"/>
      <c r="CZ34" s="750"/>
      <c r="DA34" s="751"/>
      <c r="DB34" s="749"/>
      <c r="DC34" s="750"/>
      <c r="DD34" s="750"/>
      <c r="DE34" s="750"/>
      <c r="DF34" s="751"/>
      <c r="DG34" s="749"/>
      <c r="DH34" s="750"/>
      <c r="DI34" s="750"/>
      <c r="DJ34" s="750"/>
      <c r="DK34" s="751"/>
      <c r="DL34" s="749"/>
      <c r="DM34" s="750"/>
      <c r="DN34" s="750"/>
      <c r="DO34" s="750"/>
      <c r="DP34" s="751"/>
      <c r="DQ34" s="749"/>
      <c r="DR34" s="750"/>
      <c r="DS34" s="750"/>
      <c r="DT34" s="750"/>
      <c r="DU34" s="751"/>
      <c r="DV34" s="776"/>
      <c r="DW34" s="777"/>
      <c r="DX34" s="777"/>
      <c r="DY34" s="777"/>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2"/>
      <c r="AL35" s="829"/>
      <c r="AM35" s="829"/>
      <c r="AN35" s="829"/>
      <c r="AO35" s="829"/>
      <c r="AP35" s="829"/>
      <c r="AQ35" s="829"/>
      <c r="AR35" s="829"/>
      <c r="AS35" s="829"/>
      <c r="AT35" s="829"/>
      <c r="AU35" s="829"/>
      <c r="AV35" s="829"/>
      <c r="AW35" s="829"/>
      <c r="AX35" s="829"/>
      <c r="AY35" s="829"/>
      <c r="AZ35" s="833"/>
      <c r="BA35" s="833"/>
      <c r="BB35" s="833"/>
      <c r="BC35" s="833"/>
      <c r="BD35" s="833"/>
      <c r="BE35" s="830"/>
      <c r="BF35" s="830"/>
      <c r="BG35" s="830"/>
      <c r="BH35" s="830"/>
      <c r="BI35" s="831"/>
      <c r="BJ35" s="232"/>
      <c r="BK35" s="232"/>
      <c r="BL35" s="232"/>
      <c r="BM35" s="232"/>
      <c r="BN35" s="232"/>
      <c r="BO35" s="241"/>
      <c r="BP35" s="241"/>
      <c r="BQ35" s="238">
        <v>29</v>
      </c>
      <c r="BR35" s="239"/>
      <c r="BS35" s="776"/>
      <c r="BT35" s="777"/>
      <c r="BU35" s="777"/>
      <c r="BV35" s="777"/>
      <c r="BW35" s="777"/>
      <c r="BX35" s="777"/>
      <c r="BY35" s="777"/>
      <c r="BZ35" s="777"/>
      <c r="CA35" s="777"/>
      <c r="CB35" s="777"/>
      <c r="CC35" s="777"/>
      <c r="CD35" s="777"/>
      <c r="CE35" s="777"/>
      <c r="CF35" s="777"/>
      <c r="CG35" s="778"/>
      <c r="CH35" s="749"/>
      <c r="CI35" s="750"/>
      <c r="CJ35" s="750"/>
      <c r="CK35" s="750"/>
      <c r="CL35" s="751"/>
      <c r="CM35" s="749"/>
      <c r="CN35" s="750"/>
      <c r="CO35" s="750"/>
      <c r="CP35" s="750"/>
      <c r="CQ35" s="751"/>
      <c r="CR35" s="749"/>
      <c r="CS35" s="750"/>
      <c r="CT35" s="750"/>
      <c r="CU35" s="750"/>
      <c r="CV35" s="751"/>
      <c r="CW35" s="749"/>
      <c r="CX35" s="750"/>
      <c r="CY35" s="750"/>
      <c r="CZ35" s="750"/>
      <c r="DA35" s="751"/>
      <c r="DB35" s="749"/>
      <c r="DC35" s="750"/>
      <c r="DD35" s="750"/>
      <c r="DE35" s="750"/>
      <c r="DF35" s="751"/>
      <c r="DG35" s="749"/>
      <c r="DH35" s="750"/>
      <c r="DI35" s="750"/>
      <c r="DJ35" s="750"/>
      <c r="DK35" s="751"/>
      <c r="DL35" s="749"/>
      <c r="DM35" s="750"/>
      <c r="DN35" s="750"/>
      <c r="DO35" s="750"/>
      <c r="DP35" s="751"/>
      <c r="DQ35" s="749"/>
      <c r="DR35" s="750"/>
      <c r="DS35" s="750"/>
      <c r="DT35" s="750"/>
      <c r="DU35" s="751"/>
      <c r="DV35" s="776"/>
      <c r="DW35" s="777"/>
      <c r="DX35" s="777"/>
      <c r="DY35" s="777"/>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2"/>
      <c r="AL36" s="829"/>
      <c r="AM36" s="829"/>
      <c r="AN36" s="829"/>
      <c r="AO36" s="829"/>
      <c r="AP36" s="829"/>
      <c r="AQ36" s="829"/>
      <c r="AR36" s="829"/>
      <c r="AS36" s="829"/>
      <c r="AT36" s="829"/>
      <c r="AU36" s="829"/>
      <c r="AV36" s="829"/>
      <c r="AW36" s="829"/>
      <c r="AX36" s="829"/>
      <c r="AY36" s="829"/>
      <c r="AZ36" s="833"/>
      <c r="BA36" s="833"/>
      <c r="BB36" s="833"/>
      <c r="BC36" s="833"/>
      <c r="BD36" s="833"/>
      <c r="BE36" s="830"/>
      <c r="BF36" s="830"/>
      <c r="BG36" s="830"/>
      <c r="BH36" s="830"/>
      <c r="BI36" s="831"/>
      <c r="BJ36" s="232"/>
      <c r="BK36" s="232"/>
      <c r="BL36" s="232"/>
      <c r="BM36" s="232"/>
      <c r="BN36" s="232"/>
      <c r="BO36" s="241"/>
      <c r="BP36" s="241"/>
      <c r="BQ36" s="238">
        <v>30</v>
      </c>
      <c r="BR36" s="239"/>
      <c r="BS36" s="776"/>
      <c r="BT36" s="777"/>
      <c r="BU36" s="777"/>
      <c r="BV36" s="777"/>
      <c r="BW36" s="777"/>
      <c r="BX36" s="777"/>
      <c r="BY36" s="777"/>
      <c r="BZ36" s="777"/>
      <c r="CA36" s="777"/>
      <c r="CB36" s="777"/>
      <c r="CC36" s="777"/>
      <c r="CD36" s="777"/>
      <c r="CE36" s="777"/>
      <c r="CF36" s="777"/>
      <c r="CG36" s="778"/>
      <c r="CH36" s="749"/>
      <c r="CI36" s="750"/>
      <c r="CJ36" s="750"/>
      <c r="CK36" s="750"/>
      <c r="CL36" s="751"/>
      <c r="CM36" s="749"/>
      <c r="CN36" s="750"/>
      <c r="CO36" s="750"/>
      <c r="CP36" s="750"/>
      <c r="CQ36" s="751"/>
      <c r="CR36" s="749"/>
      <c r="CS36" s="750"/>
      <c r="CT36" s="750"/>
      <c r="CU36" s="750"/>
      <c r="CV36" s="751"/>
      <c r="CW36" s="749"/>
      <c r="CX36" s="750"/>
      <c r="CY36" s="750"/>
      <c r="CZ36" s="750"/>
      <c r="DA36" s="751"/>
      <c r="DB36" s="749"/>
      <c r="DC36" s="750"/>
      <c r="DD36" s="750"/>
      <c r="DE36" s="750"/>
      <c r="DF36" s="751"/>
      <c r="DG36" s="749"/>
      <c r="DH36" s="750"/>
      <c r="DI36" s="750"/>
      <c r="DJ36" s="750"/>
      <c r="DK36" s="751"/>
      <c r="DL36" s="749"/>
      <c r="DM36" s="750"/>
      <c r="DN36" s="750"/>
      <c r="DO36" s="750"/>
      <c r="DP36" s="751"/>
      <c r="DQ36" s="749"/>
      <c r="DR36" s="750"/>
      <c r="DS36" s="750"/>
      <c r="DT36" s="750"/>
      <c r="DU36" s="751"/>
      <c r="DV36" s="776"/>
      <c r="DW36" s="777"/>
      <c r="DX36" s="777"/>
      <c r="DY36" s="777"/>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2"/>
      <c r="AL37" s="829"/>
      <c r="AM37" s="829"/>
      <c r="AN37" s="829"/>
      <c r="AO37" s="829"/>
      <c r="AP37" s="829"/>
      <c r="AQ37" s="829"/>
      <c r="AR37" s="829"/>
      <c r="AS37" s="829"/>
      <c r="AT37" s="829"/>
      <c r="AU37" s="829"/>
      <c r="AV37" s="829"/>
      <c r="AW37" s="829"/>
      <c r="AX37" s="829"/>
      <c r="AY37" s="829"/>
      <c r="AZ37" s="833"/>
      <c r="BA37" s="833"/>
      <c r="BB37" s="833"/>
      <c r="BC37" s="833"/>
      <c r="BD37" s="833"/>
      <c r="BE37" s="830"/>
      <c r="BF37" s="830"/>
      <c r="BG37" s="830"/>
      <c r="BH37" s="830"/>
      <c r="BI37" s="831"/>
      <c r="BJ37" s="232"/>
      <c r="BK37" s="232"/>
      <c r="BL37" s="232"/>
      <c r="BM37" s="232"/>
      <c r="BN37" s="232"/>
      <c r="BO37" s="241"/>
      <c r="BP37" s="241"/>
      <c r="BQ37" s="238">
        <v>31</v>
      </c>
      <c r="BR37" s="239"/>
      <c r="BS37" s="776"/>
      <c r="BT37" s="777"/>
      <c r="BU37" s="777"/>
      <c r="BV37" s="777"/>
      <c r="BW37" s="777"/>
      <c r="BX37" s="777"/>
      <c r="BY37" s="777"/>
      <c r="BZ37" s="777"/>
      <c r="CA37" s="777"/>
      <c r="CB37" s="777"/>
      <c r="CC37" s="777"/>
      <c r="CD37" s="777"/>
      <c r="CE37" s="777"/>
      <c r="CF37" s="777"/>
      <c r="CG37" s="778"/>
      <c r="CH37" s="749"/>
      <c r="CI37" s="750"/>
      <c r="CJ37" s="750"/>
      <c r="CK37" s="750"/>
      <c r="CL37" s="751"/>
      <c r="CM37" s="749"/>
      <c r="CN37" s="750"/>
      <c r="CO37" s="750"/>
      <c r="CP37" s="750"/>
      <c r="CQ37" s="751"/>
      <c r="CR37" s="749"/>
      <c r="CS37" s="750"/>
      <c r="CT37" s="750"/>
      <c r="CU37" s="750"/>
      <c r="CV37" s="751"/>
      <c r="CW37" s="749"/>
      <c r="CX37" s="750"/>
      <c r="CY37" s="750"/>
      <c r="CZ37" s="750"/>
      <c r="DA37" s="751"/>
      <c r="DB37" s="749"/>
      <c r="DC37" s="750"/>
      <c r="DD37" s="750"/>
      <c r="DE37" s="750"/>
      <c r="DF37" s="751"/>
      <c r="DG37" s="749"/>
      <c r="DH37" s="750"/>
      <c r="DI37" s="750"/>
      <c r="DJ37" s="750"/>
      <c r="DK37" s="751"/>
      <c r="DL37" s="749"/>
      <c r="DM37" s="750"/>
      <c r="DN37" s="750"/>
      <c r="DO37" s="750"/>
      <c r="DP37" s="751"/>
      <c r="DQ37" s="749"/>
      <c r="DR37" s="750"/>
      <c r="DS37" s="750"/>
      <c r="DT37" s="750"/>
      <c r="DU37" s="751"/>
      <c r="DV37" s="776"/>
      <c r="DW37" s="777"/>
      <c r="DX37" s="777"/>
      <c r="DY37" s="777"/>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29"/>
      <c r="AM38" s="829"/>
      <c r="AN38" s="829"/>
      <c r="AO38" s="829"/>
      <c r="AP38" s="829"/>
      <c r="AQ38" s="829"/>
      <c r="AR38" s="829"/>
      <c r="AS38" s="829"/>
      <c r="AT38" s="829"/>
      <c r="AU38" s="829"/>
      <c r="AV38" s="829"/>
      <c r="AW38" s="829"/>
      <c r="AX38" s="829"/>
      <c r="AY38" s="829"/>
      <c r="AZ38" s="833"/>
      <c r="BA38" s="833"/>
      <c r="BB38" s="833"/>
      <c r="BC38" s="833"/>
      <c r="BD38" s="833"/>
      <c r="BE38" s="830"/>
      <c r="BF38" s="830"/>
      <c r="BG38" s="830"/>
      <c r="BH38" s="830"/>
      <c r="BI38" s="831"/>
      <c r="BJ38" s="232"/>
      <c r="BK38" s="232"/>
      <c r="BL38" s="232"/>
      <c r="BM38" s="232"/>
      <c r="BN38" s="232"/>
      <c r="BO38" s="241"/>
      <c r="BP38" s="241"/>
      <c r="BQ38" s="238">
        <v>32</v>
      </c>
      <c r="BR38" s="239"/>
      <c r="BS38" s="776"/>
      <c r="BT38" s="777"/>
      <c r="BU38" s="777"/>
      <c r="BV38" s="777"/>
      <c r="BW38" s="777"/>
      <c r="BX38" s="777"/>
      <c r="BY38" s="777"/>
      <c r="BZ38" s="777"/>
      <c r="CA38" s="777"/>
      <c r="CB38" s="777"/>
      <c r="CC38" s="777"/>
      <c r="CD38" s="777"/>
      <c r="CE38" s="777"/>
      <c r="CF38" s="777"/>
      <c r="CG38" s="778"/>
      <c r="CH38" s="749"/>
      <c r="CI38" s="750"/>
      <c r="CJ38" s="750"/>
      <c r="CK38" s="750"/>
      <c r="CL38" s="751"/>
      <c r="CM38" s="749"/>
      <c r="CN38" s="750"/>
      <c r="CO38" s="750"/>
      <c r="CP38" s="750"/>
      <c r="CQ38" s="751"/>
      <c r="CR38" s="749"/>
      <c r="CS38" s="750"/>
      <c r="CT38" s="750"/>
      <c r="CU38" s="750"/>
      <c r="CV38" s="751"/>
      <c r="CW38" s="749"/>
      <c r="CX38" s="750"/>
      <c r="CY38" s="750"/>
      <c r="CZ38" s="750"/>
      <c r="DA38" s="751"/>
      <c r="DB38" s="749"/>
      <c r="DC38" s="750"/>
      <c r="DD38" s="750"/>
      <c r="DE38" s="750"/>
      <c r="DF38" s="751"/>
      <c r="DG38" s="749"/>
      <c r="DH38" s="750"/>
      <c r="DI38" s="750"/>
      <c r="DJ38" s="750"/>
      <c r="DK38" s="751"/>
      <c r="DL38" s="749"/>
      <c r="DM38" s="750"/>
      <c r="DN38" s="750"/>
      <c r="DO38" s="750"/>
      <c r="DP38" s="751"/>
      <c r="DQ38" s="749"/>
      <c r="DR38" s="750"/>
      <c r="DS38" s="750"/>
      <c r="DT38" s="750"/>
      <c r="DU38" s="751"/>
      <c r="DV38" s="776"/>
      <c r="DW38" s="777"/>
      <c r="DX38" s="777"/>
      <c r="DY38" s="777"/>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29"/>
      <c r="AM39" s="829"/>
      <c r="AN39" s="829"/>
      <c r="AO39" s="829"/>
      <c r="AP39" s="829"/>
      <c r="AQ39" s="829"/>
      <c r="AR39" s="829"/>
      <c r="AS39" s="829"/>
      <c r="AT39" s="829"/>
      <c r="AU39" s="829"/>
      <c r="AV39" s="829"/>
      <c r="AW39" s="829"/>
      <c r="AX39" s="829"/>
      <c r="AY39" s="829"/>
      <c r="AZ39" s="833"/>
      <c r="BA39" s="833"/>
      <c r="BB39" s="833"/>
      <c r="BC39" s="833"/>
      <c r="BD39" s="833"/>
      <c r="BE39" s="830"/>
      <c r="BF39" s="830"/>
      <c r="BG39" s="830"/>
      <c r="BH39" s="830"/>
      <c r="BI39" s="831"/>
      <c r="BJ39" s="232"/>
      <c r="BK39" s="232"/>
      <c r="BL39" s="232"/>
      <c r="BM39" s="232"/>
      <c r="BN39" s="232"/>
      <c r="BO39" s="241"/>
      <c r="BP39" s="241"/>
      <c r="BQ39" s="238">
        <v>33</v>
      </c>
      <c r="BR39" s="239"/>
      <c r="BS39" s="776"/>
      <c r="BT39" s="777"/>
      <c r="BU39" s="777"/>
      <c r="BV39" s="777"/>
      <c r="BW39" s="777"/>
      <c r="BX39" s="777"/>
      <c r="BY39" s="777"/>
      <c r="BZ39" s="777"/>
      <c r="CA39" s="777"/>
      <c r="CB39" s="777"/>
      <c r="CC39" s="777"/>
      <c r="CD39" s="777"/>
      <c r="CE39" s="777"/>
      <c r="CF39" s="777"/>
      <c r="CG39" s="778"/>
      <c r="CH39" s="749"/>
      <c r="CI39" s="750"/>
      <c r="CJ39" s="750"/>
      <c r="CK39" s="750"/>
      <c r="CL39" s="751"/>
      <c r="CM39" s="749"/>
      <c r="CN39" s="750"/>
      <c r="CO39" s="750"/>
      <c r="CP39" s="750"/>
      <c r="CQ39" s="751"/>
      <c r="CR39" s="749"/>
      <c r="CS39" s="750"/>
      <c r="CT39" s="750"/>
      <c r="CU39" s="750"/>
      <c r="CV39" s="751"/>
      <c r="CW39" s="749"/>
      <c r="CX39" s="750"/>
      <c r="CY39" s="750"/>
      <c r="CZ39" s="750"/>
      <c r="DA39" s="751"/>
      <c r="DB39" s="749"/>
      <c r="DC39" s="750"/>
      <c r="DD39" s="750"/>
      <c r="DE39" s="750"/>
      <c r="DF39" s="751"/>
      <c r="DG39" s="749"/>
      <c r="DH39" s="750"/>
      <c r="DI39" s="750"/>
      <c r="DJ39" s="750"/>
      <c r="DK39" s="751"/>
      <c r="DL39" s="749"/>
      <c r="DM39" s="750"/>
      <c r="DN39" s="750"/>
      <c r="DO39" s="750"/>
      <c r="DP39" s="751"/>
      <c r="DQ39" s="749"/>
      <c r="DR39" s="750"/>
      <c r="DS39" s="750"/>
      <c r="DT39" s="750"/>
      <c r="DU39" s="751"/>
      <c r="DV39" s="776"/>
      <c r="DW39" s="777"/>
      <c r="DX39" s="777"/>
      <c r="DY39" s="777"/>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29"/>
      <c r="AM40" s="829"/>
      <c r="AN40" s="829"/>
      <c r="AO40" s="829"/>
      <c r="AP40" s="829"/>
      <c r="AQ40" s="829"/>
      <c r="AR40" s="829"/>
      <c r="AS40" s="829"/>
      <c r="AT40" s="829"/>
      <c r="AU40" s="829"/>
      <c r="AV40" s="829"/>
      <c r="AW40" s="829"/>
      <c r="AX40" s="829"/>
      <c r="AY40" s="829"/>
      <c r="AZ40" s="833"/>
      <c r="BA40" s="833"/>
      <c r="BB40" s="833"/>
      <c r="BC40" s="833"/>
      <c r="BD40" s="833"/>
      <c r="BE40" s="830"/>
      <c r="BF40" s="830"/>
      <c r="BG40" s="830"/>
      <c r="BH40" s="830"/>
      <c r="BI40" s="831"/>
      <c r="BJ40" s="232"/>
      <c r="BK40" s="232"/>
      <c r="BL40" s="232"/>
      <c r="BM40" s="232"/>
      <c r="BN40" s="232"/>
      <c r="BO40" s="241"/>
      <c r="BP40" s="241"/>
      <c r="BQ40" s="238">
        <v>34</v>
      </c>
      <c r="BR40" s="239"/>
      <c r="BS40" s="776"/>
      <c r="BT40" s="777"/>
      <c r="BU40" s="777"/>
      <c r="BV40" s="777"/>
      <c r="BW40" s="777"/>
      <c r="BX40" s="777"/>
      <c r="BY40" s="777"/>
      <c r="BZ40" s="777"/>
      <c r="CA40" s="777"/>
      <c r="CB40" s="777"/>
      <c r="CC40" s="777"/>
      <c r="CD40" s="777"/>
      <c r="CE40" s="777"/>
      <c r="CF40" s="777"/>
      <c r="CG40" s="778"/>
      <c r="CH40" s="749"/>
      <c r="CI40" s="750"/>
      <c r="CJ40" s="750"/>
      <c r="CK40" s="750"/>
      <c r="CL40" s="751"/>
      <c r="CM40" s="749"/>
      <c r="CN40" s="750"/>
      <c r="CO40" s="750"/>
      <c r="CP40" s="750"/>
      <c r="CQ40" s="751"/>
      <c r="CR40" s="749"/>
      <c r="CS40" s="750"/>
      <c r="CT40" s="750"/>
      <c r="CU40" s="750"/>
      <c r="CV40" s="751"/>
      <c r="CW40" s="749"/>
      <c r="CX40" s="750"/>
      <c r="CY40" s="750"/>
      <c r="CZ40" s="750"/>
      <c r="DA40" s="751"/>
      <c r="DB40" s="749"/>
      <c r="DC40" s="750"/>
      <c r="DD40" s="750"/>
      <c r="DE40" s="750"/>
      <c r="DF40" s="751"/>
      <c r="DG40" s="749"/>
      <c r="DH40" s="750"/>
      <c r="DI40" s="750"/>
      <c r="DJ40" s="750"/>
      <c r="DK40" s="751"/>
      <c r="DL40" s="749"/>
      <c r="DM40" s="750"/>
      <c r="DN40" s="750"/>
      <c r="DO40" s="750"/>
      <c r="DP40" s="751"/>
      <c r="DQ40" s="749"/>
      <c r="DR40" s="750"/>
      <c r="DS40" s="750"/>
      <c r="DT40" s="750"/>
      <c r="DU40" s="751"/>
      <c r="DV40" s="776"/>
      <c r="DW40" s="777"/>
      <c r="DX40" s="777"/>
      <c r="DY40" s="777"/>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29"/>
      <c r="AM41" s="829"/>
      <c r="AN41" s="829"/>
      <c r="AO41" s="829"/>
      <c r="AP41" s="829"/>
      <c r="AQ41" s="829"/>
      <c r="AR41" s="829"/>
      <c r="AS41" s="829"/>
      <c r="AT41" s="829"/>
      <c r="AU41" s="829"/>
      <c r="AV41" s="829"/>
      <c r="AW41" s="829"/>
      <c r="AX41" s="829"/>
      <c r="AY41" s="829"/>
      <c r="AZ41" s="833"/>
      <c r="BA41" s="833"/>
      <c r="BB41" s="833"/>
      <c r="BC41" s="833"/>
      <c r="BD41" s="833"/>
      <c r="BE41" s="830"/>
      <c r="BF41" s="830"/>
      <c r="BG41" s="830"/>
      <c r="BH41" s="830"/>
      <c r="BI41" s="831"/>
      <c r="BJ41" s="232"/>
      <c r="BK41" s="232"/>
      <c r="BL41" s="232"/>
      <c r="BM41" s="232"/>
      <c r="BN41" s="232"/>
      <c r="BO41" s="241"/>
      <c r="BP41" s="241"/>
      <c r="BQ41" s="238">
        <v>35</v>
      </c>
      <c r="BR41" s="239"/>
      <c r="BS41" s="776"/>
      <c r="BT41" s="777"/>
      <c r="BU41" s="777"/>
      <c r="BV41" s="777"/>
      <c r="BW41" s="777"/>
      <c r="BX41" s="777"/>
      <c r="BY41" s="777"/>
      <c r="BZ41" s="777"/>
      <c r="CA41" s="777"/>
      <c r="CB41" s="777"/>
      <c r="CC41" s="777"/>
      <c r="CD41" s="777"/>
      <c r="CE41" s="777"/>
      <c r="CF41" s="777"/>
      <c r="CG41" s="778"/>
      <c r="CH41" s="749"/>
      <c r="CI41" s="750"/>
      <c r="CJ41" s="750"/>
      <c r="CK41" s="750"/>
      <c r="CL41" s="751"/>
      <c r="CM41" s="749"/>
      <c r="CN41" s="750"/>
      <c r="CO41" s="750"/>
      <c r="CP41" s="750"/>
      <c r="CQ41" s="751"/>
      <c r="CR41" s="749"/>
      <c r="CS41" s="750"/>
      <c r="CT41" s="750"/>
      <c r="CU41" s="750"/>
      <c r="CV41" s="751"/>
      <c r="CW41" s="749"/>
      <c r="CX41" s="750"/>
      <c r="CY41" s="750"/>
      <c r="CZ41" s="750"/>
      <c r="DA41" s="751"/>
      <c r="DB41" s="749"/>
      <c r="DC41" s="750"/>
      <c r="DD41" s="750"/>
      <c r="DE41" s="750"/>
      <c r="DF41" s="751"/>
      <c r="DG41" s="749"/>
      <c r="DH41" s="750"/>
      <c r="DI41" s="750"/>
      <c r="DJ41" s="750"/>
      <c r="DK41" s="751"/>
      <c r="DL41" s="749"/>
      <c r="DM41" s="750"/>
      <c r="DN41" s="750"/>
      <c r="DO41" s="750"/>
      <c r="DP41" s="751"/>
      <c r="DQ41" s="749"/>
      <c r="DR41" s="750"/>
      <c r="DS41" s="750"/>
      <c r="DT41" s="750"/>
      <c r="DU41" s="751"/>
      <c r="DV41" s="776"/>
      <c r="DW41" s="777"/>
      <c r="DX41" s="777"/>
      <c r="DY41" s="777"/>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29"/>
      <c r="AM42" s="829"/>
      <c r="AN42" s="829"/>
      <c r="AO42" s="829"/>
      <c r="AP42" s="829"/>
      <c r="AQ42" s="829"/>
      <c r="AR42" s="829"/>
      <c r="AS42" s="829"/>
      <c r="AT42" s="829"/>
      <c r="AU42" s="829"/>
      <c r="AV42" s="829"/>
      <c r="AW42" s="829"/>
      <c r="AX42" s="829"/>
      <c r="AY42" s="829"/>
      <c r="AZ42" s="833"/>
      <c r="BA42" s="833"/>
      <c r="BB42" s="833"/>
      <c r="BC42" s="833"/>
      <c r="BD42" s="833"/>
      <c r="BE42" s="830"/>
      <c r="BF42" s="830"/>
      <c r="BG42" s="830"/>
      <c r="BH42" s="830"/>
      <c r="BI42" s="831"/>
      <c r="BJ42" s="232"/>
      <c r="BK42" s="232"/>
      <c r="BL42" s="232"/>
      <c r="BM42" s="232"/>
      <c r="BN42" s="232"/>
      <c r="BO42" s="241"/>
      <c r="BP42" s="241"/>
      <c r="BQ42" s="238">
        <v>36</v>
      </c>
      <c r="BR42" s="239"/>
      <c r="BS42" s="776"/>
      <c r="BT42" s="777"/>
      <c r="BU42" s="777"/>
      <c r="BV42" s="777"/>
      <c r="BW42" s="777"/>
      <c r="BX42" s="777"/>
      <c r="BY42" s="777"/>
      <c r="BZ42" s="777"/>
      <c r="CA42" s="777"/>
      <c r="CB42" s="777"/>
      <c r="CC42" s="777"/>
      <c r="CD42" s="777"/>
      <c r="CE42" s="777"/>
      <c r="CF42" s="777"/>
      <c r="CG42" s="778"/>
      <c r="CH42" s="749"/>
      <c r="CI42" s="750"/>
      <c r="CJ42" s="750"/>
      <c r="CK42" s="750"/>
      <c r="CL42" s="751"/>
      <c r="CM42" s="749"/>
      <c r="CN42" s="750"/>
      <c r="CO42" s="750"/>
      <c r="CP42" s="750"/>
      <c r="CQ42" s="751"/>
      <c r="CR42" s="749"/>
      <c r="CS42" s="750"/>
      <c r="CT42" s="750"/>
      <c r="CU42" s="750"/>
      <c r="CV42" s="751"/>
      <c r="CW42" s="749"/>
      <c r="CX42" s="750"/>
      <c r="CY42" s="750"/>
      <c r="CZ42" s="750"/>
      <c r="DA42" s="751"/>
      <c r="DB42" s="749"/>
      <c r="DC42" s="750"/>
      <c r="DD42" s="750"/>
      <c r="DE42" s="750"/>
      <c r="DF42" s="751"/>
      <c r="DG42" s="749"/>
      <c r="DH42" s="750"/>
      <c r="DI42" s="750"/>
      <c r="DJ42" s="750"/>
      <c r="DK42" s="751"/>
      <c r="DL42" s="749"/>
      <c r="DM42" s="750"/>
      <c r="DN42" s="750"/>
      <c r="DO42" s="750"/>
      <c r="DP42" s="751"/>
      <c r="DQ42" s="749"/>
      <c r="DR42" s="750"/>
      <c r="DS42" s="750"/>
      <c r="DT42" s="750"/>
      <c r="DU42" s="751"/>
      <c r="DV42" s="776"/>
      <c r="DW42" s="777"/>
      <c r="DX42" s="777"/>
      <c r="DY42" s="777"/>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29"/>
      <c r="AM43" s="829"/>
      <c r="AN43" s="829"/>
      <c r="AO43" s="829"/>
      <c r="AP43" s="829"/>
      <c r="AQ43" s="829"/>
      <c r="AR43" s="829"/>
      <c r="AS43" s="829"/>
      <c r="AT43" s="829"/>
      <c r="AU43" s="829"/>
      <c r="AV43" s="829"/>
      <c r="AW43" s="829"/>
      <c r="AX43" s="829"/>
      <c r="AY43" s="829"/>
      <c r="AZ43" s="833"/>
      <c r="BA43" s="833"/>
      <c r="BB43" s="833"/>
      <c r="BC43" s="833"/>
      <c r="BD43" s="833"/>
      <c r="BE43" s="830"/>
      <c r="BF43" s="830"/>
      <c r="BG43" s="830"/>
      <c r="BH43" s="830"/>
      <c r="BI43" s="831"/>
      <c r="BJ43" s="232"/>
      <c r="BK43" s="232"/>
      <c r="BL43" s="232"/>
      <c r="BM43" s="232"/>
      <c r="BN43" s="232"/>
      <c r="BO43" s="241"/>
      <c r="BP43" s="241"/>
      <c r="BQ43" s="238">
        <v>37</v>
      </c>
      <c r="BR43" s="239"/>
      <c r="BS43" s="776"/>
      <c r="BT43" s="777"/>
      <c r="BU43" s="777"/>
      <c r="BV43" s="777"/>
      <c r="BW43" s="777"/>
      <c r="BX43" s="777"/>
      <c r="BY43" s="777"/>
      <c r="BZ43" s="777"/>
      <c r="CA43" s="777"/>
      <c r="CB43" s="777"/>
      <c r="CC43" s="777"/>
      <c r="CD43" s="777"/>
      <c r="CE43" s="777"/>
      <c r="CF43" s="777"/>
      <c r="CG43" s="778"/>
      <c r="CH43" s="749"/>
      <c r="CI43" s="750"/>
      <c r="CJ43" s="750"/>
      <c r="CK43" s="750"/>
      <c r="CL43" s="751"/>
      <c r="CM43" s="749"/>
      <c r="CN43" s="750"/>
      <c r="CO43" s="750"/>
      <c r="CP43" s="750"/>
      <c r="CQ43" s="751"/>
      <c r="CR43" s="749"/>
      <c r="CS43" s="750"/>
      <c r="CT43" s="750"/>
      <c r="CU43" s="750"/>
      <c r="CV43" s="751"/>
      <c r="CW43" s="749"/>
      <c r="CX43" s="750"/>
      <c r="CY43" s="750"/>
      <c r="CZ43" s="750"/>
      <c r="DA43" s="751"/>
      <c r="DB43" s="749"/>
      <c r="DC43" s="750"/>
      <c r="DD43" s="750"/>
      <c r="DE43" s="750"/>
      <c r="DF43" s="751"/>
      <c r="DG43" s="749"/>
      <c r="DH43" s="750"/>
      <c r="DI43" s="750"/>
      <c r="DJ43" s="750"/>
      <c r="DK43" s="751"/>
      <c r="DL43" s="749"/>
      <c r="DM43" s="750"/>
      <c r="DN43" s="750"/>
      <c r="DO43" s="750"/>
      <c r="DP43" s="751"/>
      <c r="DQ43" s="749"/>
      <c r="DR43" s="750"/>
      <c r="DS43" s="750"/>
      <c r="DT43" s="750"/>
      <c r="DU43" s="751"/>
      <c r="DV43" s="776"/>
      <c r="DW43" s="777"/>
      <c r="DX43" s="777"/>
      <c r="DY43" s="777"/>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29"/>
      <c r="AM44" s="829"/>
      <c r="AN44" s="829"/>
      <c r="AO44" s="829"/>
      <c r="AP44" s="829"/>
      <c r="AQ44" s="829"/>
      <c r="AR44" s="829"/>
      <c r="AS44" s="829"/>
      <c r="AT44" s="829"/>
      <c r="AU44" s="829"/>
      <c r="AV44" s="829"/>
      <c r="AW44" s="829"/>
      <c r="AX44" s="829"/>
      <c r="AY44" s="829"/>
      <c r="AZ44" s="833"/>
      <c r="BA44" s="833"/>
      <c r="BB44" s="833"/>
      <c r="BC44" s="833"/>
      <c r="BD44" s="833"/>
      <c r="BE44" s="830"/>
      <c r="BF44" s="830"/>
      <c r="BG44" s="830"/>
      <c r="BH44" s="830"/>
      <c r="BI44" s="831"/>
      <c r="BJ44" s="232"/>
      <c r="BK44" s="232"/>
      <c r="BL44" s="232"/>
      <c r="BM44" s="232"/>
      <c r="BN44" s="232"/>
      <c r="BO44" s="241"/>
      <c r="BP44" s="241"/>
      <c r="BQ44" s="238">
        <v>38</v>
      </c>
      <c r="BR44" s="239"/>
      <c r="BS44" s="776"/>
      <c r="BT44" s="777"/>
      <c r="BU44" s="777"/>
      <c r="BV44" s="777"/>
      <c r="BW44" s="777"/>
      <c r="BX44" s="777"/>
      <c r="BY44" s="777"/>
      <c r="BZ44" s="777"/>
      <c r="CA44" s="777"/>
      <c r="CB44" s="777"/>
      <c r="CC44" s="777"/>
      <c r="CD44" s="777"/>
      <c r="CE44" s="777"/>
      <c r="CF44" s="777"/>
      <c r="CG44" s="778"/>
      <c r="CH44" s="749"/>
      <c r="CI44" s="750"/>
      <c r="CJ44" s="750"/>
      <c r="CK44" s="750"/>
      <c r="CL44" s="751"/>
      <c r="CM44" s="749"/>
      <c r="CN44" s="750"/>
      <c r="CO44" s="750"/>
      <c r="CP44" s="750"/>
      <c r="CQ44" s="751"/>
      <c r="CR44" s="749"/>
      <c r="CS44" s="750"/>
      <c r="CT44" s="750"/>
      <c r="CU44" s="750"/>
      <c r="CV44" s="751"/>
      <c r="CW44" s="749"/>
      <c r="CX44" s="750"/>
      <c r="CY44" s="750"/>
      <c r="CZ44" s="750"/>
      <c r="DA44" s="751"/>
      <c r="DB44" s="749"/>
      <c r="DC44" s="750"/>
      <c r="DD44" s="750"/>
      <c r="DE44" s="750"/>
      <c r="DF44" s="751"/>
      <c r="DG44" s="749"/>
      <c r="DH44" s="750"/>
      <c r="DI44" s="750"/>
      <c r="DJ44" s="750"/>
      <c r="DK44" s="751"/>
      <c r="DL44" s="749"/>
      <c r="DM44" s="750"/>
      <c r="DN44" s="750"/>
      <c r="DO44" s="750"/>
      <c r="DP44" s="751"/>
      <c r="DQ44" s="749"/>
      <c r="DR44" s="750"/>
      <c r="DS44" s="750"/>
      <c r="DT44" s="750"/>
      <c r="DU44" s="751"/>
      <c r="DV44" s="776"/>
      <c r="DW44" s="777"/>
      <c r="DX44" s="777"/>
      <c r="DY44" s="777"/>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29"/>
      <c r="AM45" s="829"/>
      <c r="AN45" s="829"/>
      <c r="AO45" s="829"/>
      <c r="AP45" s="829"/>
      <c r="AQ45" s="829"/>
      <c r="AR45" s="829"/>
      <c r="AS45" s="829"/>
      <c r="AT45" s="829"/>
      <c r="AU45" s="829"/>
      <c r="AV45" s="829"/>
      <c r="AW45" s="829"/>
      <c r="AX45" s="829"/>
      <c r="AY45" s="829"/>
      <c r="AZ45" s="833"/>
      <c r="BA45" s="833"/>
      <c r="BB45" s="833"/>
      <c r="BC45" s="833"/>
      <c r="BD45" s="833"/>
      <c r="BE45" s="830"/>
      <c r="BF45" s="830"/>
      <c r="BG45" s="830"/>
      <c r="BH45" s="830"/>
      <c r="BI45" s="831"/>
      <c r="BJ45" s="232"/>
      <c r="BK45" s="232"/>
      <c r="BL45" s="232"/>
      <c r="BM45" s="232"/>
      <c r="BN45" s="232"/>
      <c r="BO45" s="241"/>
      <c r="BP45" s="241"/>
      <c r="BQ45" s="238">
        <v>39</v>
      </c>
      <c r="BR45" s="239"/>
      <c r="BS45" s="776"/>
      <c r="BT45" s="777"/>
      <c r="BU45" s="777"/>
      <c r="BV45" s="777"/>
      <c r="BW45" s="777"/>
      <c r="BX45" s="777"/>
      <c r="BY45" s="777"/>
      <c r="BZ45" s="777"/>
      <c r="CA45" s="777"/>
      <c r="CB45" s="777"/>
      <c r="CC45" s="777"/>
      <c r="CD45" s="777"/>
      <c r="CE45" s="777"/>
      <c r="CF45" s="777"/>
      <c r="CG45" s="778"/>
      <c r="CH45" s="749"/>
      <c r="CI45" s="750"/>
      <c r="CJ45" s="750"/>
      <c r="CK45" s="750"/>
      <c r="CL45" s="751"/>
      <c r="CM45" s="749"/>
      <c r="CN45" s="750"/>
      <c r="CO45" s="750"/>
      <c r="CP45" s="750"/>
      <c r="CQ45" s="751"/>
      <c r="CR45" s="749"/>
      <c r="CS45" s="750"/>
      <c r="CT45" s="750"/>
      <c r="CU45" s="750"/>
      <c r="CV45" s="751"/>
      <c r="CW45" s="749"/>
      <c r="CX45" s="750"/>
      <c r="CY45" s="750"/>
      <c r="CZ45" s="750"/>
      <c r="DA45" s="751"/>
      <c r="DB45" s="749"/>
      <c r="DC45" s="750"/>
      <c r="DD45" s="750"/>
      <c r="DE45" s="750"/>
      <c r="DF45" s="751"/>
      <c r="DG45" s="749"/>
      <c r="DH45" s="750"/>
      <c r="DI45" s="750"/>
      <c r="DJ45" s="750"/>
      <c r="DK45" s="751"/>
      <c r="DL45" s="749"/>
      <c r="DM45" s="750"/>
      <c r="DN45" s="750"/>
      <c r="DO45" s="750"/>
      <c r="DP45" s="751"/>
      <c r="DQ45" s="749"/>
      <c r="DR45" s="750"/>
      <c r="DS45" s="750"/>
      <c r="DT45" s="750"/>
      <c r="DU45" s="751"/>
      <c r="DV45" s="776"/>
      <c r="DW45" s="777"/>
      <c r="DX45" s="777"/>
      <c r="DY45" s="777"/>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29"/>
      <c r="AM46" s="829"/>
      <c r="AN46" s="829"/>
      <c r="AO46" s="829"/>
      <c r="AP46" s="829"/>
      <c r="AQ46" s="829"/>
      <c r="AR46" s="829"/>
      <c r="AS46" s="829"/>
      <c r="AT46" s="829"/>
      <c r="AU46" s="829"/>
      <c r="AV46" s="829"/>
      <c r="AW46" s="829"/>
      <c r="AX46" s="829"/>
      <c r="AY46" s="829"/>
      <c r="AZ46" s="833"/>
      <c r="BA46" s="833"/>
      <c r="BB46" s="833"/>
      <c r="BC46" s="833"/>
      <c r="BD46" s="833"/>
      <c r="BE46" s="830"/>
      <c r="BF46" s="830"/>
      <c r="BG46" s="830"/>
      <c r="BH46" s="830"/>
      <c r="BI46" s="831"/>
      <c r="BJ46" s="232"/>
      <c r="BK46" s="232"/>
      <c r="BL46" s="232"/>
      <c r="BM46" s="232"/>
      <c r="BN46" s="232"/>
      <c r="BO46" s="241"/>
      <c r="BP46" s="241"/>
      <c r="BQ46" s="238">
        <v>40</v>
      </c>
      <c r="BR46" s="239"/>
      <c r="BS46" s="776"/>
      <c r="BT46" s="777"/>
      <c r="BU46" s="777"/>
      <c r="BV46" s="777"/>
      <c r="BW46" s="777"/>
      <c r="BX46" s="777"/>
      <c r="BY46" s="777"/>
      <c r="BZ46" s="777"/>
      <c r="CA46" s="777"/>
      <c r="CB46" s="777"/>
      <c r="CC46" s="777"/>
      <c r="CD46" s="777"/>
      <c r="CE46" s="777"/>
      <c r="CF46" s="777"/>
      <c r="CG46" s="778"/>
      <c r="CH46" s="749"/>
      <c r="CI46" s="750"/>
      <c r="CJ46" s="750"/>
      <c r="CK46" s="750"/>
      <c r="CL46" s="751"/>
      <c r="CM46" s="749"/>
      <c r="CN46" s="750"/>
      <c r="CO46" s="750"/>
      <c r="CP46" s="750"/>
      <c r="CQ46" s="751"/>
      <c r="CR46" s="749"/>
      <c r="CS46" s="750"/>
      <c r="CT46" s="750"/>
      <c r="CU46" s="750"/>
      <c r="CV46" s="751"/>
      <c r="CW46" s="749"/>
      <c r="CX46" s="750"/>
      <c r="CY46" s="750"/>
      <c r="CZ46" s="750"/>
      <c r="DA46" s="751"/>
      <c r="DB46" s="749"/>
      <c r="DC46" s="750"/>
      <c r="DD46" s="750"/>
      <c r="DE46" s="750"/>
      <c r="DF46" s="751"/>
      <c r="DG46" s="749"/>
      <c r="DH46" s="750"/>
      <c r="DI46" s="750"/>
      <c r="DJ46" s="750"/>
      <c r="DK46" s="751"/>
      <c r="DL46" s="749"/>
      <c r="DM46" s="750"/>
      <c r="DN46" s="750"/>
      <c r="DO46" s="750"/>
      <c r="DP46" s="751"/>
      <c r="DQ46" s="749"/>
      <c r="DR46" s="750"/>
      <c r="DS46" s="750"/>
      <c r="DT46" s="750"/>
      <c r="DU46" s="751"/>
      <c r="DV46" s="776"/>
      <c r="DW46" s="777"/>
      <c r="DX46" s="777"/>
      <c r="DY46" s="777"/>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29"/>
      <c r="AM47" s="829"/>
      <c r="AN47" s="829"/>
      <c r="AO47" s="829"/>
      <c r="AP47" s="829"/>
      <c r="AQ47" s="829"/>
      <c r="AR47" s="829"/>
      <c r="AS47" s="829"/>
      <c r="AT47" s="829"/>
      <c r="AU47" s="829"/>
      <c r="AV47" s="829"/>
      <c r="AW47" s="829"/>
      <c r="AX47" s="829"/>
      <c r="AY47" s="829"/>
      <c r="AZ47" s="833"/>
      <c r="BA47" s="833"/>
      <c r="BB47" s="833"/>
      <c r="BC47" s="833"/>
      <c r="BD47" s="833"/>
      <c r="BE47" s="830"/>
      <c r="BF47" s="830"/>
      <c r="BG47" s="830"/>
      <c r="BH47" s="830"/>
      <c r="BI47" s="831"/>
      <c r="BJ47" s="232"/>
      <c r="BK47" s="232"/>
      <c r="BL47" s="232"/>
      <c r="BM47" s="232"/>
      <c r="BN47" s="232"/>
      <c r="BO47" s="241"/>
      <c r="BP47" s="241"/>
      <c r="BQ47" s="238">
        <v>41</v>
      </c>
      <c r="BR47" s="239"/>
      <c r="BS47" s="776"/>
      <c r="BT47" s="777"/>
      <c r="BU47" s="777"/>
      <c r="BV47" s="777"/>
      <c r="BW47" s="777"/>
      <c r="BX47" s="777"/>
      <c r="BY47" s="777"/>
      <c r="BZ47" s="777"/>
      <c r="CA47" s="777"/>
      <c r="CB47" s="777"/>
      <c r="CC47" s="777"/>
      <c r="CD47" s="777"/>
      <c r="CE47" s="777"/>
      <c r="CF47" s="777"/>
      <c r="CG47" s="778"/>
      <c r="CH47" s="749"/>
      <c r="CI47" s="750"/>
      <c r="CJ47" s="750"/>
      <c r="CK47" s="750"/>
      <c r="CL47" s="751"/>
      <c r="CM47" s="749"/>
      <c r="CN47" s="750"/>
      <c r="CO47" s="750"/>
      <c r="CP47" s="750"/>
      <c r="CQ47" s="751"/>
      <c r="CR47" s="749"/>
      <c r="CS47" s="750"/>
      <c r="CT47" s="750"/>
      <c r="CU47" s="750"/>
      <c r="CV47" s="751"/>
      <c r="CW47" s="749"/>
      <c r="CX47" s="750"/>
      <c r="CY47" s="750"/>
      <c r="CZ47" s="750"/>
      <c r="DA47" s="751"/>
      <c r="DB47" s="749"/>
      <c r="DC47" s="750"/>
      <c r="DD47" s="750"/>
      <c r="DE47" s="750"/>
      <c r="DF47" s="751"/>
      <c r="DG47" s="749"/>
      <c r="DH47" s="750"/>
      <c r="DI47" s="750"/>
      <c r="DJ47" s="750"/>
      <c r="DK47" s="751"/>
      <c r="DL47" s="749"/>
      <c r="DM47" s="750"/>
      <c r="DN47" s="750"/>
      <c r="DO47" s="750"/>
      <c r="DP47" s="751"/>
      <c r="DQ47" s="749"/>
      <c r="DR47" s="750"/>
      <c r="DS47" s="750"/>
      <c r="DT47" s="750"/>
      <c r="DU47" s="751"/>
      <c r="DV47" s="776"/>
      <c r="DW47" s="777"/>
      <c r="DX47" s="777"/>
      <c r="DY47" s="777"/>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29"/>
      <c r="AM48" s="829"/>
      <c r="AN48" s="829"/>
      <c r="AO48" s="829"/>
      <c r="AP48" s="829"/>
      <c r="AQ48" s="829"/>
      <c r="AR48" s="829"/>
      <c r="AS48" s="829"/>
      <c r="AT48" s="829"/>
      <c r="AU48" s="829"/>
      <c r="AV48" s="829"/>
      <c r="AW48" s="829"/>
      <c r="AX48" s="829"/>
      <c r="AY48" s="829"/>
      <c r="AZ48" s="833"/>
      <c r="BA48" s="833"/>
      <c r="BB48" s="833"/>
      <c r="BC48" s="833"/>
      <c r="BD48" s="833"/>
      <c r="BE48" s="830"/>
      <c r="BF48" s="830"/>
      <c r="BG48" s="830"/>
      <c r="BH48" s="830"/>
      <c r="BI48" s="831"/>
      <c r="BJ48" s="232"/>
      <c r="BK48" s="232"/>
      <c r="BL48" s="232"/>
      <c r="BM48" s="232"/>
      <c r="BN48" s="232"/>
      <c r="BO48" s="241"/>
      <c r="BP48" s="241"/>
      <c r="BQ48" s="238">
        <v>42</v>
      </c>
      <c r="BR48" s="239"/>
      <c r="BS48" s="776"/>
      <c r="BT48" s="777"/>
      <c r="BU48" s="777"/>
      <c r="BV48" s="777"/>
      <c r="BW48" s="777"/>
      <c r="BX48" s="777"/>
      <c r="BY48" s="777"/>
      <c r="BZ48" s="777"/>
      <c r="CA48" s="777"/>
      <c r="CB48" s="777"/>
      <c r="CC48" s="777"/>
      <c r="CD48" s="777"/>
      <c r="CE48" s="777"/>
      <c r="CF48" s="777"/>
      <c r="CG48" s="778"/>
      <c r="CH48" s="749"/>
      <c r="CI48" s="750"/>
      <c r="CJ48" s="750"/>
      <c r="CK48" s="750"/>
      <c r="CL48" s="751"/>
      <c r="CM48" s="749"/>
      <c r="CN48" s="750"/>
      <c r="CO48" s="750"/>
      <c r="CP48" s="750"/>
      <c r="CQ48" s="751"/>
      <c r="CR48" s="749"/>
      <c r="CS48" s="750"/>
      <c r="CT48" s="750"/>
      <c r="CU48" s="750"/>
      <c r="CV48" s="751"/>
      <c r="CW48" s="749"/>
      <c r="CX48" s="750"/>
      <c r="CY48" s="750"/>
      <c r="CZ48" s="750"/>
      <c r="DA48" s="751"/>
      <c r="DB48" s="749"/>
      <c r="DC48" s="750"/>
      <c r="DD48" s="750"/>
      <c r="DE48" s="750"/>
      <c r="DF48" s="751"/>
      <c r="DG48" s="749"/>
      <c r="DH48" s="750"/>
      <c r="DI48" s="750"/>
      <c r="DJ48" s="750"/>
      <c r="DK48" s="751"/>
      <c r="DL48" s="749"/>
      <c r="DM48" s="750"/>
      <c r="DN48" s="750"/>
      <c r="DO48" s="750"/>
      <c r="DP48" s="751"/>
      <c r="DQ48" s="749"/>
      <c r="DR48" s="750"/>
      <c r="DS48" s="750"/>
      <c r="DT48" s="750"/>
      <c r="DU48" s="751"/>
      <c r="DV48" s="776"/>
      <c r="DW48" s="777"/>
      <c r="DX48" s="777"/>
      <c r="DY48" s="777"/>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29"/>
      <c r="AM49" s="829"/>
      <c r="AN49" s="829"/>
      <c r="AO49" s="829"/>
      <c r="AP49" s="829"/>
      <c r="AQ49" s="829"/>
      <c r="AR49" s="829"/>
      <c r="AS49" s="829"/>
      <c r="AT49" s="829"/>
      <c r="AU49" s="829"/>
      <c r="AV49" s="829"/>
      <c r="AW49" s="829"/>
      <c r="AX49" s="829"/>
      <c r="AY49" s="829"/>
      <c r="AZ49" s="833"/>
      <c r="BA49" s="833"/>
      <c r="BB49" s="833"/>
      <c r="BC49" s="833"/>
      <c r="BD49" s="833"/>
      <c r="BE49" s="830"/>
      <c r="BF49" s="830"/>
      <c r="BG49" s="830"/>
      <c r="BH49" s="830"/>
      <c r="BI49" s="831"/>
      <c r="BJ49" s="232"/>
      <c r="BK49" s="232"/>
      <c r="BL49" s="232"/>
      <c r="BM49" s="232"/>
      <c r="BN49" s="232"/>
      <c r="BO49" s="241"/>
      <c r="BP49" s="241"/>
      <c r="BQ49" s="238">
        <v>43</v>
      </c>
      <c r="BR49" s="239"/>
      <c r="BS49" s="776"/>
      <c r="BT49" s="777"/>
      <c r="BU49" s="777"/>
      <c r="BV49" s="777"/>
      <c r="BW49" s="777"/>
      <c r="BX49" s="777"/>
      <c r="BY49" s="777"/>
      <c r="BZ49" s="777"/>
      <c r="CA49" s="777"/>
      <c r="CB49" s="777"/>
      <c r="CC49" s="777"/>
      <c r="CD49" s="777"/>
      <c r="CE49" s="777"/>
      <c r="CF49" s="777"/>
      <c r="CG49" s="778"/>
      <c r="CH49" s="749"/>
      <c r="CI49" s="750"/>
      <c r="CJ49" s="750"/>
      <c r="CK49" s="750"/>
      <c r="CL49" s="751"/>
      <c r="CM49" s="749"/>
      <c r="CN49" s="750"/>
      <c r="CO49" s="750"/>
      <c r="CP49" s="750"/>
      <c r="CQ49" s="751"/>
      <c r="CR49" s="749"/>
      <c r="CS49" s="750"/>
      <c r="CT49" s="750"/>
      <c r="CU49" s="750"/>
      <c r="CV49" s="751"/>
      <c r="CW49" s="749"/>
      <c r="CX49" s="750"/>
      <c r="CY49" s="750"/>
      <c r="CZ49" s="750"/>
      <c r="DA49" s="751"/>
      <c r="DB49" s="749"/>
      <c r="DC49" s="750"/>
      <c r="DD49" s="750"/>
      <c r="DE49" s="750"/>
      <c r="DF49" s="751"/>
      <c r="DG49" s="749"/>
      <c r="DH49" s="750"/>
      <c r="DI49" s="750"/>
      <c r="DJ49" s="750"/>
      <c r="DK49" s="751"/>
      <c r="DL49" s="749"/>
      <c r="DM49" s="750"/>
      <c r="DN49" s="750"/>
      <c r="DO49" s="750"/>
      <c r="DP49" s="751"/>
      <c r="DQ49" s="749"/>
      <c r="DR49" s="750"/>
      <c r="DS49" s="750"/>
      <c r="DT49" s="750"/>
      <c r="DU49" s="751"/>
      <c r="DV49" s="776"/>
      <c r="DW49" s="777"/>
      <c r="DX49" s="777"/>
      <c r="DY49" s="777"/>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0"/>
      <c r="BF50" s="830"/>
      <c r="BG50" s="830"/>
      <c r="BH50" s="830"/>
      <c r="BI50" s="831"/>
      <c r="BJ50" s="232"/>
      <c r="BK50" s="232"/>
      <c r="BL50" s="232"/>
      <c r="BM50" s="232"/>
      <c r="BN50" s="232"/>
      <c r="BO50" s="241"/>
      <c r="BP50" s="241"/>
      <c r="BQ50" s="238">
        <v>44</v>
      </c>
      <c r="BR50" s="239"/>
      <c r="BS50" s="776"/>
      <c r="BT50" s="777"/>
      <c r="BU50" s="777"/>
      <c r="BV50" s="777"/>
      <c r="BW50" s="777"/>
      <c r="BX50" s="777"/>
      <c r="BY50" s="777"/>
      <c r="BZ50" s="777"/>
      <c r="CA50" s="777"/>
      <c r="CB50" s="777"/>
      <c r="CC50" s="777"/>
      <c r="CD50" s="777"/>
      <c r="CE50" s="777"/>
      <c r="CF50" s="777"/>
      <c r="CG50" s="778"/>
      <c r="CH50" s="749"/>
      <c r="CI50" s="750"/>
      <c r="CJ50" s="750"/>
      <c r="CK50" s="750"/>
      <c r="CL50" s="751"/>
      <c r="CM50" s="749"/>
      <c r="CN50" s="750"/>
      <c r="CO50" s="750"/>
      <c r="CP50" s="750"/>
      <c r="CQ50" s="751"/>
      <c r="CR50" s="749"/>
      <c r="CS50" s="750"/>
      <c r="CT50" s="750"/>
      <c r="CU50" s="750"/>
      <c r="CV50" s="751"/>
      <c r="CW50" s="749"/>
      <c r="CX50" s="750"/>
      <c r="CY50" s="750"/>
      <c r="CZ50" s="750"/>
      <c r="DA50" s="751"/>
      <c r="DB50" s="749"/>
      <c r="DC50" s="750"/>
      <c r="DD50" s="750"/>
      <c r="DE50" s="750"/>
      <c r="DF50" s="751"/>
      <c r="DG50" s="749"/>
      <c r="DH50" s="750"/>
      <c r="DI50" s="750"/>
      <c r="DJ50" s="750"/>
      <c r="DK50" s="751"/>
      <c r="DL50" s="749"/>
      <c r="DM50" s="750"/>
      <c r="DN50" s="750"/>
      <c r="DO50" s="750"/>
      <c r="DP50" s="751"/>
      <c r="DQ50" s="749"/>
      <c r="DR50" s="750"/>
      <c r="DS50" s="750"/>
      <c r="DT50" s="750"/>
      <c r="DU50" s="751"/>
      <c r="DV50" s="776"/>
      <c r="DW50" s="777"/>
      <c r="DX50" s="777"/>
      <c r="DY50" s="777"/>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0"/>
      <c r="BF51" s="830"/>
      <c r="BG51" s="830"/>
      <c r="BH51" s="830"/>
      <c r="BI51" s="831"/>
      <c r="BJ51" s="232"/>
      <c r="BK51" s="232"/>
      <c r="BL51" s="232"/>
      <c r="BM51" s="232"/>
      <c r="BN51" s="232"/>
      <c r="BO51" s="241"/>
      <c r="BP51" s="241"/>
      <c r="BQ51" s="238">
        <v>45</v>
      </c>
      <c r="BR51" s="239"/>
      <c r="BS51" s="776"/>
      <c r="BT51" s="777"/>
      <c r="BU51" s="777"/>
      <c r="BV51" s="777"/>
      <c r="BW51" s="777"/>
      <c r="BX51" s="777"/>
      <c r="BY51" s="777"/>
      <c r="BZ51" s="777"/>
      <c r="CA51" s="777"/>
      <c r="CB51" s="777"/>
      <c r="CC51" s="777"/>
      <c r="CD51" s="777"/>
      <c r="CE51" s="777"/>
      <c r="CF51" s="777"/>
      <c r="CG51" s="778"/>
      <c r="CH51" s="749"/>
      <c r="CI51" s="750"/>
      <c r="CJ51" s="750"/>
      <c r="CK51" s="750"/>
      <c r="CL51" s="751"/>
      <c r="CM51" s="749"/>
      <c r="CN51" s="750"/>
      <c r="CO51" s="750"/>
      <c r="CP51" s="750"/>
      <c r="CQ51" s="751"/>
      <c r="CR51" s="749"/>
      <c r="CS51" s="750"/>
      <c r="CT51" s="750"/>
      <c r="CU51" s="750"/>
      <c r="CV51" s="751"/>
      <c r="CW51" s="749"/>
      <c r="CX51" s="750"/>
      <c r="CY51" s="750"/>
      <c r="CZ51" s="750"/>
      <c r="DA51" s="751"/>
      <c r="DB51" s="749"/>
      <c r="DC51" s="750"/>
      <c r="DD51" s="750"/>
      <c r="DE51" s="750"/>
      <c r="DF51" s="751"/>
      <c r="DG51" s="749"/>
      <c r="DH51" s="750"/>
      <c r="DI51" s="750"/>
      <c r="DJ51" s="750"/>
      <c r="DK51" s="751"/>
      <c r="DL51" s="749"/>
      <c r="DM51" s="750"/>
      <c r="DN51" s="750"/>
      <c r="DO51" s="750"/>
      <c r="DP51" s="751"/>
      <c r="DQ51" s="749"/>
      <c r="DR51" s="750"/>
      <c r="DS51" s="750"/>
      <c r="DT51" s="750"/>
      <c r="DU51" s="751"/>
      <c r="DV51" s="776"/>
      <c r="DW51" s="777"/>
      <c r="DX51" s="777"/>
      <c r="DY51" s="777"/>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0"/>
      <c r="BF52" s="830"/>
      <c r="BG52" s="830"/>
      <c r="BH52" s="830"/>
      <c r="BI52" s="831"/>
      <c r="BJ52" s="232"/>
      <c r="BK52" s="232"/>
      <c r="BL52" s="232"/>
      <c r="BM52" s="232"/>
      <c r="BN52" s="232"/>
      <c r="BO52" s="241"/>
      <c r="BP52" s="241"/>
      <c r="BQ52" s="238">
        <v>46</v>
      </c>
      <c r="BR52" s="239"/>
      <c r="BS52" s="776"/>
      <c r="BT52" s="777"/>
      <c r="BU52" s="777"/>
      <c r="BV52" s="777"/>
      <c r="BW52" s="777"/>
      <c r="BX52" s="777"/>
      <c r="BY52" s="777"/>
      <c r="BZ52" s="777"/>
      <c r="CA52" s="777"/>
      <c r="CB52" s="777"/>
      <c r="CC52" s="777"/>
      <c r="CD52" s="777"/>
      <c r="CE52" s="777"/>
      <c r="CF52" s="777"/>
      <c r="CG52" s="778"/>
      <c r="CH52" s="749"/>
      <c r="CI52" s="750"/>
      <c r="CJ52" s="750"/>
      <c r="CK52" s="750"/>
      <c r="CL52" s="751"/>
      <c r="CM52" s="749"/>
      <c r="CN52" s="750"/>
      <c r="CO52" s="750"/>
      <c r="CP52" s="750"/>
      <c r="CQ52" s="751"/>
      <c r="CR52" s="749"/>
      <c r="CS52" s="750"/>
      <c r="CT52" s="750"/>
      <c r="CU52" s="750"/>
      <c r="CV52" s="751"/>
      <c r="CW52" s="749"/>
      <c r="CX52" s="750"/>
      <c r="CY52" s="750"/>
      <c r="CZ52" s="750"/>
      <c r="DA52" s="751"/>
      <c r="DB52" s="749"/>
      <c r="DC52" s="750"/>
      <c r="DD52" s="750"/>
      <c r="DE52" s="750"/>
      <c r="DF52" s="751"/>
      <c r="DG52" s="749"/>
      <c r="DH52" s="750"/>
      <c r="DI52" s="750"/>
      <c r="DJ52" s="750"/>
      <c r="DK52" s="751"/>
      <c r="DL52" s="749"/>
      <c r="DM52" s="750"/>
      <c r="DN52" s="750"/>
      <c r="DO52" s="750"/>
      <c r="DP52" s="751"/>
      <c r="DQ52" s="749"/>
      <c r="DR52" s="750"/>
      <c r="DS52" s="750"/>
      <c r="DT52" s="750"/>
      <c r="DU52" s="751"/>
      <c r="DV52" s="776"/>
      <c r="DW52" s="777"/>
      <c r="DX52" s="777"/>
      <c r="DY52" s="777"/>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0"/>
      <c r="BF53" s="830"/>
      <c r="BG53" s="830"/>
      <c r="BH53" s="830"/>
      <c r="BI53" s="831"/>
      <c r="BJ53" s="232"/>
      <c r="BK53" s="232"/>
      <c r="BL53" s="232"/>
      <c r="BM53" s="232"/>
      <c r="BN53" s="232"/>
      <c r="BO53" s="241"/>
      <c r="BP53" s="241"/>
      <c r="BQ53" s="238">
        <v>47</v>
      </c>
      <c r="BR53" s="239"/>
      <c r="BS53" s="776"/>
      <c r="BT53" s="777"/>
      <c r="BU53" s="777"/>
      <c r="BV53" s="777"/>
      <c r="BW53" s="777"/>
      <c r="BX53" s="777"/>
      <c r="BY53" s="777"/>
      <c r="BZ53" s="777"/>
      <c r="CA53" s="777"/>
      <c r="CB53" s="777"/>
      <c r="CC53" s="777"/>
      <c r="CD53" s="777"/>
      <c r="CE53" s="777"/>
      <c r="CF53" s="777"/>
      <c r="CG53" s="778"/>
      <c r="CH53" s="749"/>
      <c r="CI53" s="750"/>
      <c r="CJ53" s="750"/>
      <c r="CK53" s="750"/>
      <c r="CL53" s="751"/>
      <c r="CM53" s="749"/>
      <c r="CN53" s="750"/>
      <c r="CO53" s="750"/>
      <c r="CP53" s="750"/>
      <c r="CQ53" s="751"/>
      <c r="CR53" s="749"/>
      <c r="CS53" s="750"/>
      <c r="CT53" s="750"/>
      <c r="CU53" s="750"/>
      <c r="CV53" s="751"/>
      <c r="CW53" s="749"/>
      <c r="CX53" s="750"/>
      <c r="CY53" s="750"/>
      <c r="CZ53" s="750"/>
      <c r="DA53" s="751"/>
      <c r="DB53" s="749"/>
      <c r="DC53" s="750"/>
      <c r="DD53" s="750"/>
      <c r="DE53" s="750"/>
      <c r="DF53" s="751"/>
      <c r="DG53" s="749"/>
      <c r="DH53" s="750"/>
      <c r="DI53" s="750"/>
      <c r="DJ53" s="750"/>
      <c r="DK53" s="751"/>
      <c r="DL53" s="749"/>
      <c r="DM53" s="750"/>
      <c r="DN53" s="750"/>
      <c r="DO53" s="750"/>
      <c r="DP53" s="751"/>
      <c r="DQ53" s="749"/>
      <c r="DR53" s="750"/>
      <c r="DS53" s="750"/>
      <c r="DT53" s="750"/>
      <c r="DU53" s="751"/>
      <c r="DV53" s="776"/>
      <c r="DW53" s="777"/>
      <c r="DX53" s="777"/>
      <c r="DY53" s="777"/>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0"/>
      <c r="BF54" s="830"/>
      <c r="BG54" s="830"/>
      <c r="BH54" s="830"/>
      <c r="BI54" s="831"/>
      <c r="BJ54" s="232"/>
      <c r="BK54" s="232"/>
      <c r="BL54" s="232"/>
      <c r="BM54" s="232"/>
      <c r="BN54" s="232"/>
      <c r="BO54" s="241"/>
      <c r="BP54" s="241"/>
      <c r="BQ54" s="238">
        <v>48</v>
      </c>
      <c r="BR54" s="239"/>
      <c r="BS54" s="776"/>
      <c r="BT54" s="777"/>
      <c r="BU54" s="777"/>
      <c r="BV54" s="777"/>
      <c r="BW54" s="777"/>
      <c r="BX54" s="777"/>
      <c r="BY54" s="777"/>
      <c r="BZ54" s="777"/>
      <c r="CA54" s="777"/>
      <c r="CB54" s="777"/>
      <c r="CC54" s="777"/>
      <c r="CD54" s="777"/>
      <c r="CE54" s="777"/>
      <c r="CF54" s="777"/>
      <c r="CG54" s="778"/>
      <c r="CH54" s="749"/>
      <c r="CI54" s="750"/>
      <c r="CJ54" s="750"/>
      <c r="CK54" s="750"/>
      <c r="CL54" s="751"/>
      <c r="CM54" s="749"/>
      <c r="CN54" s="750"/>
      <c r="CO54" s="750"/>
      <c r="CP54" s="750"/>
      <c r="CQ54" s="751"/>
      <c r="CR54" s="749"/>
      <c r="CS54" s="750"/>
      <c r="CT54" s="750"/>
      <c r="CU54" s="750"/>
      <c r="CV54" s="751"/>
      <c r="CW54" s="749"/>
      <c r="CX54" s="750"/>
      <c r="CY54" s="750"/>
      <c r="CZ54" s="750"/>
      <c r="DA54" s="751"/>
      <c r="DB54" s="749"/>
      <c r="DC54" s="750"/>
      <c r="DD54" s="750"/>
      <c r="DE54" s="750"/>
      <c r="DF54" s="751"/>
      <c r="DG54" s="749"/>
      <c r="DH54" s="750"/>
      <c r="DI54" s="750"/>
      <c r="DJ54" s="750"/>
      <c r="DK54" s="751"/>
      <c r="DL54" s="749"/>
      <c r="DM54" s="750"/>
      <c r="DN54" s="750"/>
      <c r="DO54" s="750"/>
      <c r="DP54" s="751"/>
      <c r="DQ54" s="749"/>
      <c r="DR54" s="750"/>
      <c r="DS54" s="750"/>
      <c r="DT54" s="750"/>
      <c r="DU54" s="751"/>
      <c r="DV54" s="776"/>
      <c r="DW54" s="777"/>
      <c r="DX54" s="777"/>
      <c r="DY54" s="777"/>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0"/>
      <c r="BF55" s="830"/>
      <c r="BG55" s="830"/>
      <c r="BH55" s="830"/>
      <c r="BI55" s="831"/>
      <c r="BJ55" s="232"/>
      <c r="BK55" s="232"/>
      <c r="BL55" s="232"/>
      <c r="BM55" s="232"/>
      <c r="BN55" s="232"/>
      <c r="BO55" s="241"/>
      <c r="BP55" s="241"/>
      <c r="BQ55" s="238">
        <v>49</v>
      </c>
      <c r="BR55" s="239"/>
      <c r="BS55" s="776"/>
      <c r="BT55" s="777"/>
      <c r="BU55" s="777"/>
      <c r="BV55" s="777"/>
      <c r="BW55" s="777"/>
      <c r="BX55" s="777"/>
      <c r="BY55" s="777"/>
      <c r="BZ55" s="777"/>
      <c r="CA55" s="777"/>
      <c r="CB55" s="777"/>
      <c r="CC55" s="777"/>
      <c r="CD55" s="777"/>
      <c r="CE55" s="777"/>
      <c r="CF55" s="777"/>
      <c r="CG55" s="778"/>
      <c r="CH55" s="749"/>
      <c r="CI55" s="750"/>
      <c r="CJ55" s="750"/>
      <c r="CK55" s="750"/>
      <c r="CL55" s="751"/>
      <c r="CM55" s="749"/>
      <c r="CN55" s="750"/>
      <c r="CO55" s="750"/>
      <c r="CP55" s="750"/>
      <c r="CQ55" s="751"/>
      <c r="CR55" s="749"/>
      <c r="CS55" s="750"/>
      <c r="CT55" s="750"/>
      <c r="CU55" s="750"/>
      <c r="CV55" s="751"/>
      <c r="CW55" s="749"/>
      <c r="CX55" s="750"/>
      <c r="CY55" s="750"/>
      <c r="CZ55" s="750"/>
      <c r="DA55" s="751"/>
      <c r="DB55" s="749"/>
      <c r="DC55" s="750"/>
      <c r="DD55" s="750"/>
      <c r="DE55" s="750"/>
      <c r="DF55" s="751"/>
      <c r="DG55" s="749"/>
      <c r="DH55" s="750"/>
      <c r="DI55" s="750"/>
      <c r="DJ55" s="750"/>
      <c r="DK55" s="751"/>
      <c r="DL55" s="749"/>
      <c r="DM55" s="750"/>
      <c r="DN55" s="750"/>
      <c r="DO55" s="750"/>
      <c r="DP55" s="751"/>
      <c r="DQ55" s="749"/>
      <c r="DR55" s="750"/>
      <c r="DS55" s="750"/>
      <c r="DT55" s="750"/>
      <c r="DU55" s="751"/>
      <c r="DV55" s="776"/>
      <c r="DW55" s="777"/>
      <c r="DX55" s="777"/>
      <c r="DY55" s="777"/>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0"/>
      <c r="BF56" s="830"/>
      <c r="BG56" s="830"/>
      <c r="BH56" s="830"/>
      <c r="BI56" s="831"/>
      <c r="BJ56" s="232"/>
      <c r="BK56" s="232"/>
      <c r="BL56" s="232"/>
      <c r="BM56" s="232"/>
      <c r="BN56" s="232"/>
      <c r="BO56" s="241"/>
      <c r="BP56" s="241"/>
      <c r="BQ56" s="238">
        <v>50</v>
      </c>
      <c r="BR56" s="239"/>
      <c r="BS56" s="776"/>
      <c r="BT56" s="777"/>
      <c r="BU56" s="777"/>
      <c r="BV56" s="777"/>
      <c r="BW56" s="777"/>
      <c r="BX56" s="777"/>
      <c r="BY56" s="777"/>
      <c r="BZ56" s="777"/>
      <c r="CA56" s="777"/>
      <c r="CB56" s="777"/>
      <c r="CC56" s="777"/>
      <c r="CD56" s="777"/>
      <c r="CE56" s="777"/>
      <c r="CF56" s="777"/>
      <c r="CG56" s="778"/>
      <c r="CH56" s="749"/>
      <c r="CI56" s="750"/>
      <c r="CJ56" s="750"/>
      <c r="CK56" s="750"/>
      <c r="CL56" s="751"/>
      <c r="CM56" s="749"/>
      <c r="CN56" s="750"/>
      <c r="CO56" s="750"/>
      <c r="CP56" s="750"/>
      <c r="CQ56" s="751"/>
      <c r="CR56" s="749"/>
      <c r="CS56" s="750"/>
      <c r="CT56" s="750"/>
      <c r="CU56" s="750"/>
      <c r="CV56" s="751"/>
      <c r="CW56" s="749"/>
      <c r="CX56" s="750"/>
      <c r="CY56" s="750"/>
      <c r="CZ56" s="750"/>
      <c r="DA56" s="751"/>
      <c r="DB56" s="749"/>
      <c r="DC56" s="750"/>
      <c r="DD56" s="750"/>
      <c r="DE56" s="750"/>
      <c r="DF56" s="751"/>
      <c r="DG56" s="749"/>
      <c r="DH56" s="750"/>
      <c r="DI56" s="750"/>
      <c r="DJ56" s="750"/>
      <c r="DK56" s="751"/>
      <c r="DL56" s="749"/>
      <c r="DM56" s="750"/>
      <c r="DN56" s="750"/>
      <c r="DO56" s="750"/>
      <c r="DP56" s="751"/>
      <c r="DQ56" s="749"/>
      <c r="DR56" s="750"/>
      <c r="DS56" s="750"/>
      <c r="DT56" s="750"/>
      <c r="DU56" s="751"/>
      <c r="DV56" s="776"/>
      <c r="DW56" s="777"/>
      <c r="DX56" s="777"/>
      <c r="DY56" s="777"/>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0"/>
      <c r="BF57" s="830"/>
      <c r="BG57" s="830"/>
      <c r="BH57" s="830"/>
      <c r="BI57" s="831"/>
      <c r="BJ57" s="232"/>
      <c r="BK57" s="232"/>
      <c r="BL57" s="232"/>
      <c r="BM57" s="232"/>
      <c r="BN57" s="232"/>
      <c r="BO57" s="241"/>
      <c r="BP57" s="241"/>
      <c r="BQ57" s="238">
        <v>51</v>
      </c>
      <c r="BR57" s="239"/>
      <c r="BS57" s="776"/>
      <c r="BT57" s="777"/>
      <c r="BU57" s="777"/>
      <c r="BV57" s="777"/>
      <c r="BW57" s="777"/>
      <c r="BX57" s="777"/>
      <c r="BY57" s="777"/>
      <c r="BZ57" s="777"/>
      <c r="CA57" s="777"/>
      <c r="CB57" s="777"/>
      <c r="CC57" s="777"/>
      <c r="CD57" s="777"/>
      <c r="CE57" s="777"/>
      <c r="CF57" s="777"/>
      <c r="CG57" s="778"/>
      <c r="CH57" s="749"/>
      <c r="CI57" s="750"/>
      <c r="CJ57" s="750"/>
      <c r="CK57" s="750"/>
      <c r="CL57" s="751"/>
      <c r="CM57" s="749"/>
      <c r="CN57" s="750"/>
      <c r="CO57" s="750"/>
      <c r="CP57" s="750"/>
      <c r="CQ57" s="751"/>
      <c r="CR57" s="749"/>
      <c r="CS57" s="750"/>
      <c r="CT57" s="750"/>
      <c r="CU57" s="750"/>
      <c r="CV57" s="751"/>
      <c r="CW57" s="749"/>
      <c r="CX57" s="750"/>
      <c r="CY57" s="750"/>
      <c r="CZ57" s="750"/>
      <c r="DA57" s="751"/>
      <c r="DB57" s="749"/>
      <c r="DC57" s="750"/>
      <c r="DD57" s="750"/>
      <c r="DE57" s="750"/>
      <c r="DF57" s="751"/>
      <c r="DG57" s="749"/>
      <c r="DH57" s="750"/>
      <c r="DI57" s="750"/>
      <c r="DJ57" s="750"/>
      <c r="DK57" s="751"/>
      <c r="DL57" s="749"/>
      <c r="DM57" s="750"/>
      <c r="DN57" s="750"/>
      <c r="DO57" s="750"/>
      <c r="DP57" s="751"/>
      <c r="DQ57" s="749"/>
      <c r="DR57" s="750"/>
      <c r="DS57" s="750"/>
      <c r="DT57" s="750"/>
      <c r="DU57" s="751"/>
      <c r="DV57" s="776"/>
      <c r="DW57" s="777"/>
      <c r="DX57" s="777"/>
      <c r="DY57" s="777"/>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0"/>
      <c r="BF58" s="830"/>
      <c r="BG58" s="830"/>
      <c r="BH58" s="830"/>
      <c r="BI58" s="831"/>
      <c r="BJ58" s="232"/>
      <c r="BK58" s="232"/>
      <c r="BL58" s="232"/>
      <c r="BM58" s="232"/>
      <c r="BN58" s="232"/>
      <c r="BO58" s="241"/>
      <c r="BP58" s="241"/>
      <c r="BQ58" s="238">
        <v>52</v>
      </c>
      <c r="BR58" s="239"/>
      <c r="BS58" s="776"/>
      <c r="BT58" s="777"/>
      <c r="BU58" s="777"/>
      <c r="BV58" s="777"/>
      <c r="BW58" s="777"/>
      <c r="BX58" s="777"/>
      <c r="BY58" s="777"/>
      <c r="BZ58" s="777"/>
      <c r="CA58" s="777"/>
      <c r="CB58" s="777"/>
      <c r="CC58" s="777"/>
      <c r="CD58" s="777"/>
      <c r="CE58" s="777"/>
      <c r="CF58" s="777"/>
      <c r="CG58" s="778"/>
      <c r="CH58" s="749"/>
      <c r="CI58" s="750"/>
      <c r="CJ58" s="750"/>
      <c r="CK58" s="750"/>
      <c r="CL58" s="751"/>
      <c r="CM58" s="749"/>
      <c r="CN58" s="750"/>
      <c r="CO58" s="750"/>
      <c r="CP58" s="750"/>
      <c r="CQ58" s="751"/>
      <c r="CR58" s="749"/>
      <c r="CS58" s="750"/>
      <c r="CT58" s="750"/>
      <c r="CU58" s="750"/>
      <c r="CV58" s="751"/>
      <c r="CW58" s="749"/>
      <c r="CX58" s="750"/>
      <c r="CY58" s="750"/>
      <c r="CZ58" s="750"/>
      <c r="DA58" s="751"/>
      <c r="DB58" s="749"/>
      <c r="DC58" s="750"/>
      <c r="DD58" s="750"/>
      <c r="DE58" s="750"/>
      <c r="DF58" s="751"/>
      <c r="DG58" s="749"/>
      <c r="DH58" s="750"/>
      <c r="DI58" s="750"/>
      <c r="DJ58" s="750"/>
      <c r="DK58" s="751"/>
      <c r="DL58" s="749"/>
      <c r="DM58" s="750"/>
      <c r="DN58" s="750"/>
      <c r="DO58" s="750"/>
      <c r="DP58" s="751"/>
      <c r="DQ58" s="749"/>
      <c r="DR58" s="750"/>
      <c r="DS58" s="750"/>
      <c r="DT58" s="750"/>
      <c r="DU58" s="751"/>
      <c r="DV58" s="776"/>
      <c r="DW58" s="777"/>
      <c r="DX58" s="777"/>
      <c r="DY58" s="777"/>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0"/>
      <c r="BF59" s="830"/>
      <c r="BG59" s="830"/>
      <c r="BH59" s="830"/>
      <c r="BI59" s="831"/>
      <c r="BJ59" s="232"/>
      <c r="BK59" s="232"/>
      <c r="BL59" s="232"/>
      <c r="BM59" s="232"/>
      <c r="BN59" s="232"/>
      <c r="BO59" s="241"/>
      <c r="BP59" s="241"/>
      <c r="BQ59" s="238">
        <v>53</v>
      </c>
      <c r="BR59" s="239"/>
      <c r="BS59" s="776"/>
      <c r="BT59" s="777"/>
      <c r="BU59" s="777"/>
      <c r="BV59" s="777"/>
      <c r="BW59" s="777"/>
      <c r="BX59" s="777"/>
      <c r="BY59" s="777"/>
      <c r="BZ59" s="777"/>
      <c r="CA59" s="777"/>
      <c r="CB59" s="777"/>
      <c r="CC59" s="777"/>
      <c r="CD59" s="777"/>
      <c r="CE59" s="777"/>
      <c r="CF59" s="777"/>
      <c r="CG59" s="778"/>
      <c r="CH59" s="749"/>
      <c r="CI59" s="750"/>
      <c r="CJ59" s="750"/>
      <c r="CK59" s="750"/>
      <c r="CL59" s="751"/>
      <c r="CM59" s="749"/>
      <c r="CN59" s="750"/>
      <c r="CO59" s="750"/>
      <c r="CP59" s="750"/>
      <c r="CQ59" s="751"/>
      <c r="CR59" s="749"/>
      <c r="CS59" s="750"/>
      <c r="CT59" s="750"/>
      <c r="CU59" s="750"/>
      <c r="CV59" s="751"/>
      <c r="CW59" s="749"/>
      <c r="CX59" s="750"/>
      <c r="CY59" s="750"/>
      <c r="CZ59" s="750"/>
      <c r="DA59" s="751"/>
      <c r="DB59" s="749"/>
      <c r="DC59" s="750"/>
      <c r="DD59" s="750"/>
      <c r="DE59" s="750"/>
      <c r="DF59" s="751"/>
      <c r="DG59" s="749"/>
      <c r="DH59" s="750"/>
      <c r="DI59" s="750"/>
      <c r="DJ59" s="750"/>
      <c r="DK59" s="751"/>
      <c r="DL59" s="749"/>
      <c r="DM59" s="750"/>
      <c r="DN59" s="750"/>
      <c r="DO59" s="750"/>
      <c r="DP59" s="751"/>
      <c r="DQ59" s="749"/>
      <c r="DR59" s="750"/>
      <c r="DS59" s="750"/>
      <c r="DT59" s="750"/>
      <c r="DU59" s="751"/>
      <c r="DV59" s="776"/>
      <c r="DW59" s="777"/>
      <c r="DX59" s="777"/>
      <c r="DY59" s="777"/>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0"/>
      <c r="BF60" s="830"/>
      <c r="BG60" s="830"/>
      <c r="BH60" s="830"/>
      <c r="BI60" s="831"/>
      <c r="BJ60" s="232"/>
      <c r="BK60" s="232"/>
      <c r="BL60" s="232"/>
      <c r="BM60" s="232"/>
      <c r="BN60" s="232"/>
      <c r="BO60" s="241"/>
      <c r="BP60" s="241"/>
      <c r="BQ60" s="238">
        <v>54</v>
      </c>
      <c r="BR60" s="239"/>
      <c r="BS60" s="776"/>
      <c r="BT60" s="777"/>
      <c r="BU60" s="777"/>
      <c r="BV60" s="777"/>
      <c r="BW60" s="777"/>
      <c r="BX60" s="777"/>
      <c r="BY60" s="777"/>
      <c r="BZ60" s="777"/>
      <c r="CA60" s="777"/>
      <c r="CB60" s="777"/>
      <c r="CC60" s="777"/>
      <c r="CD60" s="777"/>
      <c r="CE60" s="777"/>
      <c r="CF60" s="777"/>
      <c r="CG60" s="778"/>
      <c r="CH60" s="749"/>
      <c r="CI60" s="750"/>
      <c r="CJ60" s="750"/>
      <c r="CK60" s="750"/>
      <c r="CL60" s="751"/>
      <c r="CM60" s="749"/>
      <c r="CN60" s="750"/>
      <c r="CO60" s="750"/>
      <c r="CP60" s="750"/>
      <c r="CQ60" s="751"/>
      <c r="CR60" s="749"/>
      <c r="CS60" s="750"/>
      <c r="CT60" s="750"/>
      <c r="CU60" s="750"/>
      <c r="CV60" s="751"/>
      <c r="CW60" s="749"/>
      <c r="CX60" s="750"/>
      <c r="CY60" s="750"/>
      <c r="CZ60" s="750"/>
      <c r="DA60" s="751"/>
      <c r="DB60" s="749"/>
      <c r="DC60" s="750"/>
      <c r="DD60" s="750"/>
      <c r="DE60" s="750"/>
      <c r="DF60" s="751"/>
      <c r="DG60" s="749"/>
      <c r="DH60" s="750"/>
      <c r="DI60" s="750"/>
      <c r="DJ60" s="750"/>
      <c r="DK60" s="751"/>
      <c r="DL60" s="749"/>
      <c r="DM60" s="750"/>
      <c r="DN60" s="750"/>
      <c r="DO60" s="750"/>
      <c r="DP60" s="751"/>
      <c r="DQ60" s="749"/>
      <c r="DR60" s="750"/>
      <c r="DS60" s="750"/>
      <c r="DT60" s="750"/>
      <c r="DU60" s="751"/>
      <c r="DV60" s="776"/>
      <c r="DW60" s="777"/>
      <c r="DX60" s="777"/>
      <c r="DY60" s="777"/>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0"/>
      <c r="BF61" s="830"/>
      <c r="BG61" s="830"/>
      <c r="BH61" s="830"/>
      <c r="BI61" s="831"/>
      <c r="BJ61" s="232"/>
      <c r="BK61" s="232"/>
      <c r="BL61" s="232"/>
      <c r="BM61" s="232"/>
      <c r="BN61" s="232"/>
      <c r="BO61" s="241"/>
      <c r="BP61" s="241"/>
      <c r="BQ61" s="238">
        <v>55</v>
      </c>
      <c r="BR61" s="239"/>
      <c r="BS61" s="776"/>
      <c r="BT61" s="777"/>
      <c r="BU61" s="777"/>
      <c r="BV61" s="777"/>
      <c r="BW61" s="777"/>
      <c r="BX61" s="777"/>
      <c r="BY61" s="777"/>
      <c r="BZ61" s="777"/>
      <c r="CA61" s="777"/>
      <c r="CB61" s="777"/>
      <c r="CC61" s="777"/>
      <c r="CD61" s="777"/>
      <c r="CE61" s="777"/>
      <c r="CF61" s="777"/>
      <c r="CG61" s="778"/>
      <c r="CH61" s="749"/>
      <c r="CI61" s="750"/>
      <c r="CJ61" s="750"/>
      <c r="CK61" s="750"/>
      <c r="CL61" s="751"/>
      <c r="CM61" s="749"/>
      <c r="CN61" s="750"/>
      <c r="CO61" s="750"/>
      <c r="CP61" s="750"/>
      <c r="CQ61" s="751"/>
      <c r="CR61" s="749"/>
      <c r="CS61" s="750"/>
      <c r="CT61" s="750"/>
      <c r="CU61" s="750"/>
      <c r="CV61" s="751"/>
      <c r="CW61" s="749"/>
      <c r="CX61" s="750"/>
      <c r="CY61" s="750"/>
      <c r="CZ61" s="750"/>
      <c r="DA61" s="751"/>
      <c r="DB61" s="749"/>
      <c r="DC61" s="750"/>
      <c r="DD61" s="750"/>
      <c r="DE61" s="750"/>
      <c r="DF61" s="751"/>
      <c r="DG61" s="749"/>
      <c r="DH61" s="750"/>
      <c r="DI61" s="750"/>
      <c r="DJ61" s="750"/>
      <c r="DK61" s="751"/>
      <c r="DL61" s="749"/>
      <c r="DM61" s="750"/>
      <c r="DN61" s="750"/>
      <c r="DO61" s="750"/>
      <c r="DP61" s="751"/>
      <c r="DQ61" s="749"/>
      <c r="DR61" s="750"/>
      <c r="DS61" s="750"/>
      <c r="DT61" s="750"/>
      <c r="DU61" s="751"/>
      <c r="DV61" s="776"/>
      <c r="DW61" s="777"/>
      <c r="DX61" s="777"/>
      <c r="DY61" s="777"/>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0"/>
      <c r="BF62" s="830"/>
      <c r="BG62" s="830"/>
      <c r="BH62" s="830"/>
      <c r="BI62" s="831"/>
      <c r="BJ62" s="846" t="s">
        <v>396</v>
      </c>
      <c r="BK62" s="806"/>
      <c r="BL62" s="806"/>
      <c r="BM62" s="806"/>
      <c r="BN62" s="807"/>
      <c r="BO62" s="241"/>
      <c r="BP62" s="241"/>
      <c r="BQ62" s="238">
        <v>56</v>
      </c>
      <c r="BR62" s="239"/>
      <c r="BS62" s="776"/>
      <c r="BT62" s="777"/>
      <c r="BU62" s="777"/>
      <c r="BV62" s="777"/>
      <c r="BW62" s="777"/>
      <c r="BX62" s="777"/>
      <c r="BY62" s="777"/>
      <c r="BZ62" s="777"/>
      <c r="CA62" s="777"/>
      <c r="CB62" s="777"/>
      <c r="CC62" s="777"/>
      <c r="CD62" s="777"/>
      <c r="CE62" s="777"/>
      <c r="CF62" s="777"/>
      <c r="CG62" s="778"/>
      <c r="CH62" s="749"/>
      <c r="CI62" s="750"/>
      <c r="CJ62" s="750"/>
      <c r="CK62" s="750"/>
      <c r="CL62" s="751"/>
      <c r="CM62" s="749"/>
      <c r="CN62" s="750"/>
      <c r="CO62" s="750"/>
      <c r="CP62" s="750"/>
      <c r="CQ62" s="751"/>
      <c r="CR62" s="749"/>
      <c r="CS62" s="750"/>
      <c r="CT62" s="750"/>
      <c r="CU62" s="750"/>
      <c r="CV62" s="751"/>
      <c r="CW62" s="749"/>
      <c r="CX62" s="750"/>
      <c r="CY62" s="750"/>
      <c r="CZ62" s="750"/>
      <c r="DA62" s="751"/>
      <c r="DB62" s="749"/>
      <c r="DC62" s="750"/>
      <c r="DD62" s="750"/>
      <c r="DE62" s="750"/>
      <c r="DF62" s="751"/>
      <c r="DG62" s="749"/>
      <c r="DH62" s="750"/>
      <c r="DI62" s="750"/>
      <c r="DJ62" s="750"/>
      <c r="DK62" s="751"/>
      <c r="DL62" s="749"/>
      <c r="DM62" s="750"/>
      <c r="DN62" s="750"/>
      <c r="DO62" s="750"/>
      <c r="DP62" s="751"/>
      <c r="DQ62" s="749"/>
      <c r="DR62" s="750"/>
      <c r="DS62" s="750"/>
      <c r="DT62" s="750"/>
      <c r="DU62" s="751"/>
      <c r="DV62" s="776"/>
      <c r="DW62" s="777"/>
      <c r="DX62" s="777"/>
      <c r="DY62" s="777"/>
      <c r="DZ62" s="779"/>
      <c r="EA62" s="230"/>
    </row>
    <row r="63" spans="1:131" ht="26.25" customHeight="1" thickBot="1" x14ac:dyDescent="0.2">
      <c r="A63" s="240" t="s">
        <v>376</v>
      </c>
      <c r="B63" s="789" t="s">
        <v>397</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3377</v>
      </c>
      <c r="AG63" s="843"/>
      <c r="AH63" s="843"/>
      <c r="AI63" s="843"/>
      <c r="AJ63" s="844"/>
      <c r="AK63" s="845"/>
      <c r="AL63" s="840"/>
      <c r="AM63" s="840"/>
      <c r="AN63" s="840"/>
      <c r="AO63" s="840"/>
      <c r="AP63" s="843">
        <v>1789</v>
      </c>
      <c r="AQ63" s="843"/>
      <c r="AR63" s="843"/>
      <c r="AS63" s="843"/>
      <c r="AT63" s="843"/>
      <c r="AU63" s="843">
        <v>664</v>
      </c>
      <c r="AV63" s="843"/>
      <c r="AW63" s="843"/>
      <c r="AX63" s="843"/>
      <c r="AY63" s="843"/>
      <c r="AZ63" s="847"/>
      <c r="BA63" s="847"/>
      <c r="BB63" s="847"/>
      <c r="BC63" s="847"/>
      <c r="BD63" s="847"/>
      <c r="BE63" s="848"/>
      <c r="BF63" s="848"/>
      <c r="BG63" s="848"/>
      <c r="BH63" s="848"/>
      <c r="BI63" s="849"/>
      <c r="BJ63" s="850" t="s">
        <v>121</v>
      </c>
      <c r="BK63" s="851"/>
      <c r="BL63" s="851"/>
      <c r="BM63" s="851"/>
      <c r="BN63" s="852"/>
      <c r="BO63" s="241"/>
      <c r="BP63" s="241"/>
      <c r="BQ63" s="238">
        <v>57</v>
      </c>
      <c r="BR63" s="239"/>
      <c r="BS63" s="776"/>
      <c r="BT63" s="777"/>
      <c r="BU63" s="777"/>
      <c r="BV63" s="777"/>
      <c r="BW63" s="777"/>
      <c r="BX63" s="777"/>
      <c r="BY63" s="777"/>
      <c r="BZ63" s="777"/>
      <c r="CA63" s="777"/>
      <c r="CB63" s="777"/>
      <c r="CC63" s="777"/>
      <c r="CD63" s="777"/>
      <c r="CE63" s="777"/>
      <c r="CF63" s="777"/>
      <c r="CG63" s="778"/>
      <c r="CH63" s="749"/>
      <c r="CI63" s="750"/>
      <c r="CJ63" s="750"/>
      <c r="CK63" s="750"/>
      <c r="CL63" s="751"/>
      <c r="CM63" s="749"/>
      <c r="CN63" s="750"/>
      <c r="CO63" s="750"/>
      <c r="CP63" s="750"/>
      <c r="CQ63" s="751"/>
      <c r="CR63" s="749"/>
      <c r="CS63" s="750"/>
      <c r="CT63" s="750"/>
      <c r="CU63" s="750"/>
      <c r="CV63" s="751"/>
      <c r="CW63" s="749"/>
      <c r="CX63" s="750"/>
      <c r="CY63" s="750"/>
      <c r="CZ63" s="750"/>
      <c r="DA63" s="751"/>
      <c r="DB63" s="749"/>
      <c r="DC63" s="750"/>
      <c r="DD63" s="750"/>
      <c r="DE63" s="750"/>
      <c r="DF63" s="751"/>
      <c r="DG63" s="749"/>
      <c r="DH63" s="750"/>
      <c r="DI63" s="750"/>
      <c r="DJ63" s="750"/>
      <c r="DK63" s="751"/>
      <c r="DL63" s="749"/>
      <c r="DM63" s="750"/>
      <c r="DN63" s="750"/>
      <c r="DO63" s="750"/>
      <c r="DP63" s="751"/>
      <c r="DQ63" s="749"/>
      <c r="DR63" s="750"/>
      <c r="DS63" s="750"/>
      <c r="DT63" s="750"/>
      <c r="DU63" s="751"/>
      <c r="DV63" s="776"/>
      <c r="DW63" s="777"/>
      <c r="DX63" s="777"/>
      <c r="DY63" s="777"/>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6"/>
      <c r="BT64" s="777"/>
      <c r="BU64" s="777"/>
      <c r="BV64" s="777"/>
      <c r="BW64" s="777"/>
      <c r="BX64" s="777"/>
      <c r="BY64" s="777"/>
      <c r="BZ64" s="777"/>
      <c r="CA64" s="777"/>
      <c r="CB64" s="777"/>
      <c r="CC64" s="777"/>
      <c r="CD64" s="777"/>
      <c r="CE64" s="777"/>
      <c r="CF64" s="777"/>
      <c r="CG64" s="778"/>
      <c r="CH64" s="749"/>
      <c r="CI64" s="750"/>
      <c r="CJ64" s="750"/>
      <c r="CK64" s="750"/>
      <c r="CL64" s="751"/>
      <c r="CM64" s="749"/>
      <c r="CN64" s="750"/>
      <c r="CO64" s="750"/>
      <c r="CP64" s="750"/>
      <c r="CQ64" s="751"/>
      <c r="CR64" s="749"/>
      <c r="CS64" s="750"/>
      <c r="CT64" s="750"/>
      <c r="CU64" s="750"/>
      <c r="CV64" s="751"/>
      <c r="CW64" s="749"/>
      <c r="CX64" s="750"/>
      <c r="CY64" s="750"/>
      <c r="CZ64" s="750"/>
      <c r="DA64" s="751"/>
      <c r="DB64" s="749"/>
      <c r="DC64" s="750"/>
      <c r="DD64" s="750"/>
      <c r="DE64" s="750"/>
      <c r="DF64" s="751"/>
      <c r="DG64" s="749"/>
      <c r="DH64" s="750"/>
      <c r="DI64" s="750"/>
      <c r="DJ64" s="750"/>
      <c r="DK64" s="751"/>
      <c r="DL64" s="749"/>
      <c r="DM64" s="750"/>
      <c r="DN64" s="750"/>
      <c r="DO64" s="750"/>
      <c r="DP64" s="751"/>
      <c r="DQ64" s="749"/>
      <c r="DR64" s="750"/>
      <c r="DS64" s="750"/>
      <c r="DT64" s="750"/>
      <c r="DU64" s="751"/>
      <c r="DV64" s="776"/>
      <c r="DW64" s="777"/>
      <c r="DX64" s="777"/>
      <c r="DY64" s="777"/>
      <c r="DZ64" s="779"/>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6"/>
      <c r="BT65" s="777"/>
      <c r="BU65" s="777"/>
      <c r="BV65" s="777"/>
      <c r="BW65" s="777"/>
      <c r="BX65" s="777"/>
      <c r="BY65" s="777"/>
      <c r="BZ65" s="777"/>
      <c r="CA65" s="777"/>
      <c r="CB65" s="777"/>
      <c r="CC65" s="777"/>
      <c r="CD65" s="777"/>
      <c r="CE65" s="777"/>
      <c r="CF65" s="777"/>
      <c r="CG65" s="778"/>
      <c r="CH65" s="749"/>
      <c r="CI65" s="750"/>
      <c r="CJ65" s="750"/>
      <c r="CK65" s="750"/>
      <c r="CL65" s="751"/>
      <c r="CM65" s="749"/>
      <c r="CN65" s="750"/>
      <c r="CO65" s="750"/>
      <c r="CP65" s="750"/>
      <c r="CQ65" s="751"/>
      <c r="CR65" s="749"/>
      <c r="CS65" s="750"/>
      <c r="CT65" s="750"/>
      <c r="CU65" s="750"/>
      <c r="CV65" s="751"/>
      <c r="CW65" s="749"/>
      <c r="CX65" s="750"/>
      <c r="CY65" s="750"/>
      <c r="CZ65" s="750"/>
      <c r="DA65" s="751"/>
      <c r="DB65" s="749"/>
      <c r="DC65" s="750"/>
      <c r="DD65" s="750"/>
      <c r="DE65" s="750"/>
      <c r="DF65" s="751"/>
      <c r="DG65" s="749"/>
      <c r="DH65" s="750"/>
      <c r="DI65" s="750"/>
      <c r="DJ65" s="750"/>
      <c r="DK65" s="751"/>
      <c r="DL65" s="749"/>
      <c r="DM65" s="750"/>
      <c r="DN65" s="750"/>
      <c r="DO65" s="750"/>
      <c r="DP65" s="751"/>
      <c r="DQ65" s="749"/>
      <c r="DR65" s="750"/>
      <c r="DS65" s="750"/>
      <c r="DT65" s="750"/>
      <c r="DU65" s="751"/>
      <c r="DV65" s="776"/>
      <c r="DW65" s="777"/>
      <c r="DX65" s="777"/>
      <c r="DY65" s="777"/>
      <c r="DZ65" s="779"/>
      <c r="EA65" s="230"/>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3" t="s">
        <v>383</v>
      </c>
      <c r="AG66" s="815"/>
      <c r="AH66" s="815"/>
      <c r="AI66" s="815"/>
      <c r="AJ66" s="854"/>
      <c r="AK66" s="733" t="s">
        <v>384</v>
      </c>
      <c r="AL66" s="728"/>
      <c r="AM66" s="728"/>
      <c r="AN66" s="728"/>
      <c r="AO66" s="729"/>
      <c r="AP66" s="733" t="s">
        <v>385</v>
      </c>
      <c r="AQ66" s="734"/>
      <c r="AR66" s="734"/>
      <c r="AS66" s="734"/>
      <c r="AT66" s="735"/>
      <c r="AU66" s="733" t="s">
        <v>400</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8"/>
      <c r="AH67" s="818"/>
      <c r="AI67" s="818"/>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30"/>
    </row>
    <row r="68" spans="1:131" ht="26.25" customHeight="1" thickTop="1" x14ac:dyDescent="0.15">
      <c r="A68" s="236">
        <v>1</v>
      </c>
      <c r="B68" s="868" t="s">
        <v>546</v>
      </c>
      <c r="C68" s="869"/>
      <c r="D68" s="869"/>
      <c r="E68" s="869"/>
      <c r="F68" s="869"/>
      <c r="G68" s="869"/>
      <c r="H68" s="869"/>
      <c r="I68" s="869"/>
      <c r="J68" s="869"/>
      <c r="K68" s="869"/>
      <c r="L68" s="869"/>
      <c r="M68" s="869"/>
      <c r="N68" s="869"/>
      <c r="O68" s="869"/>
      <c r="P68" s="870"/>
      <c r="Q68" s="871">
        <v>1787</v>
      </c>
      <c r="R68" s="865"/>
      <c r="S68" s="865"/>
      <c r="T68" s="865"/>
      <c r="U68" s="865"/>
      <c r="V68" s="865">
        <v>1723</v>
      </c>
      <c r="W68" s="865"/>
      <c r="X68" s="865"/>
      <c r="Y68" s="865"/>
      <c r="Z68" s="865"/>
      <c r="AA68" s="865">
        <v>64</v>
      </c>
      <c r="AB68" s="865"/>
      <c r="AC68" s="865"/>
      <c r="AD68" s="865"/>
      <c r="AE68" s="865"/>
      <c r="AF68" s="865">
        <v>64</v>
      </c>
      <c r="AG68" s="865"/>
      <c r="AH68" s="865"/>
      <c r="AI68" s="865"/>
      <c r="AJ68" s="865"/>
      <c r="AK68" s="865">
        <v>42</v>
      </c>
      <c r="AL68" s="865"/>
      <c r="AM68" s="865"/>
      <c r="AN68" s="865"/>
      <c r="AO68" s="865"/>
      <c r="AP68" s="865">
        <v>931</v>
      </c>
      <c r="AQ68" s="865"/>
      <c r="AR68" s="865"/>
      <c r="AS68" s="865"/>
      <c r="AT68" s="865"/>
      <c r="AU68" s="865">
        <v>83</v>
      </c>
      <c r="AV68" s="865"/>
      <c r="AW68" s="865"/>
      <c r="AX68" s="865"/>
      <c r="AY68" s="865"/>
      <c r="AZ68" s="866"/>
      <c r="BA68" s="866"/>
      <c r="BB68" s="866"/>
      <c r="BC68" s="866"/>
      <c r="BD68" s="867"/>
      <c r="BE68" s="241"/>
      <c r="BF68" s="241"/>
      <c r="BG68" s="241"/>
      <c r="BH68" s="241"/>
      <c r="BI68" s="241"/>
      <c r="BJ68" s="241"/>
      <c r="BK68" s="241"/>
      <c r="BL68" s="241"/>
      <c r="BM68" s="241"/>
      <c r="BN68" s="241"/>
      <c r="BO68" s="241"/>
      <c r="BP68" s="241"/>
      <c r="BQ68" s="238">
        <v>62</v>
      </c>
      <c r="BR68" s="243"/>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30"/>
    </row>
    <row r="69" spans="1:131" ht="26.25" customHeight="1" x14ac:dyDescent="0.15">
      <c r="A69" s="238">
        <v>2</v>
      </c>
      <c r="B69" s="872" t="s">
        <v>547</v>
      </c>
      <c r="C69" s="873"/>
      <c r="D69" s="873"/>
      <c r="E69" s="873"/>
      <c r="F69" s="873"/>
      <c r="G69" s="873"/>
      <c r="H69" s="873"/>
      <c r="I69" s="873"/>
      <c r="J69" s="873"/>
      <c r="K69" s="873"/>
      <c r="L69" s="873"/>
      <c r="M69" s="873"/>
      <c r="N69" s="873"/>
      <c r="O69" s="873"/>
      <c r="P69" s="874"/>
      <c r="Q69" s="875">
        <v>63</v>
      </c>
      <c r="R69" s="829"/>
      <c r="S69" s="829"/>
      <c r="T69" s="829"/>
      <c r="U69" s="829"/>
      <c r="V69" s="829">
        <v>61</v>
      </c>
      <c r="W69" s="829"/>
      <c r="X69" s="829"/>
      <c r="Y69" s="829"/>
      <c r="Z69" s="829"/>
      <c r="AA69" s="829">
        <v>2</v>
      </c>
      <c r="AB69" s="829"/>
      <c r="AC69" s="829"/>
      <c r="AD69" s="829"/>
      <c r="AE69" s="829"/>
      <c r="AF69" s="829">
        <v>599</v>
      </c>
      <c r="AG69" s="829"/>
      <c r="AH69" s="829"/>
      <c r="AI69" s="829"/>
      <c r="AJ69" s="829"/>
      <c r="AK69" s="829">
        <v>63</v>
      </c>
      <c r="AL69" s="829"/>
      <c r="AM69" s="829"/>
      <c r="AN69" s="829"/>
      <c r="AO69" s="829"/>
      <c r="AP69" s="829" t="s">
        <v>555</v>
      </c>
      <c r="AQ69" s="829"/>
      <c r="AR69" s="829"/>
      <c r="AS69" s="829"/>
      <c r="AT69" s="829"/>
      <c r="AU69" s="829" t="s">
        <v>555</v>
      </c>
      <c r="AV69" s="829"/>
      <c r="AW69" s="829"/>
      <c r="AX69" s="829"/>
      <c r="AY69" s="829"/>
      <c r="AZ69" s="830"/>
      <c r="BA69" s="830"/>
      <c r="BB69" s="830"/>
      <c r="BC69" s="830"/>
      <c r="BD69" s="831"/>
      <c r="BE69" s="241"/>
      <c r="BF69" s="241"/>
      <c r="BG69" s="241"/>
      <c r="BH69" s="241"/>
      <c r="BI69" s="241"/>
      <c r="BJ69" s="241"/>
      <c r="BK69" s="241"/>
      <c r="BL69" s="241"/>
      <c r="BM69" s="241"/>
      <c r="BN69" s="241"/>
      <c r="BO69" s="241"/>
      <c r="BP69" s="241"/>
      <c r="BQ69" s="238">
        <v>63</v>
      </c>
      <c r="BR69" s="243"/>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30"/>
    </row>
    <row r="70" spans="1:131" ht="26.25" customHeight="1" x14ac:dyDescent="0.15">
      <c r="A70" s="238">
        <v>3</v>
      </c>
      <c r="B70" s="872" t="s">
        <v>548</v>
      </c>
      <c r="C70" s="873"/>
      <c r="D70" s="873"/>
      <c r="E70" s="873"/>
      <c r="F70" s="873"/>
      <c r="G70" s="873"/>
      <c r="H70" s="873"/>
      <c r="I70" s="873"/>
      <c r="J70" s="873"/>
      <c r="K70" s="873"/>
      <c r="L70" s="873"/>
      <c r="M70" s="873"/>
      <c r="N70" s="873"/>
      <c r="O70" s="873"/>
      <c r="P70" s="874"/>
      <c r="Q70" s="875">
        <v>113</v>
      </c>
      <c r="R70" s="829"/>
      <c r="S70" s="829"/>
      <c r="T70" s="829"/>
      <c r="U70" s="829"/>
      <c r="V70" s="829">
        <v>97</v>
      </c>
      <c r="W70" s="829"/>
      <c r="X70" s="829"/>
      <c r="Y70" s="829"/>
      <c r="Z70" s="829"/>
      <c r="AA70" s="829">
        <v>16</v>
      </c>
      <c r="AB70" s="829"/>
      <c r="AC70" s="829"/>
      <c r="AD70" s="829"/>
      <c r="AE70" s="829"/>
      <c r="AF70" s="829">
        <v>16</v>
      </c>
      <c r="AG70" s="829"/>
      <c r="AH70" s="829"/>
      <c r="AI70" s="829"/>
      <c r="AJ70" s="829"/>
      <c r="AK70" s="829" t="s">
        <v>555</v>
      </c>
      <c r="AL70" s="829"/>
      <c r="AM70" s="829"/>
      <c r="AN70" s="829"/>
      <c r="AO70" s="829"/>
      <c r="AP70" s="829" t="s">
        <v>555</v>
      </c>
      <c r="AQ70" s="829"/>
      <c r="AR70" s="829"/>
      <c r="AS70" s="829"/>
      <c r="AT70" s="829"/>
      <c r="AU70" s="829" t="s">
        <v>555</v>
      </c>
      <c r="AV70" s="829"/>
      <c r="AW70" s="829"/>
      <c r="AX70" s="829"/>
      <c r="AY70" s="829"/>
      <c r="AZ70" s="830"/>
      <c r="BA70" s="830"/>
      <c r="BB70" s="830"/>
      <c r="BC70" s="830"/>
      <c r="BD70" s="831"/>
      <c r="BE70" s="241"/>
      <c r="BF70" s="241"/>
      <c r="BG70" s="241"/>
      <c r="BH70" s="241"/>
      <c r="BI70" s="241"/>
      <c r="BJ70" s="241"/>
      <c r="BK70" s="241"/>
      <c r="BL70" s="241"/>
      <c r="BM70" s="241"/>
      <c r="BN70" s="241"/>
      <c r="BO70" s="241"/>
      <c r="BP70" s="241"/>
      <c r="BQ70" s="238">
        <v>64</v>
      </c>
      <c r="BR70" s="243"/>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30"/>
    </row>
    <row r="71" spans="1:131" ht="26.25" customHeight="1" x14ac:dyDescent="0.15">
      <c r="A71" s="238">
        <v>4</v>
      </c>
      <c r="B71" s="872" t="s">
        <v>549</v>
      </c>
      <c r="C71" s="873"/>
      <c r="D71" s="873"/>
      <c r="E71" s="873"/>
      <c r="F71" s="873"/>
      <c r="G71" s="873"/>
      <c r="H71" s="873"/>
      <c r="I71" s="873"/>
      <c r="J71" s="873"/>
      <c r="K71" s="873"/>
      <c r="L71" s="873"/>
      <c r="M71" s="873"/>
      <c r="N71" s="873"/>
      <c r="O71" s="873"/>
      <c r="P71" s="874"/>
      <c r="Q71" s="875">
        <v>141</v>
      </c>
      <c r="R71" s="829"/>
      <c r="S71" s="829"/>
      <c r="T71" s="829"/>
      <c r="U71" s="829"/>
      <c r="V71" s="829">
        <v>131</v>
      </c>
      <c r="W71" s="829"/>
      <c r="X71" s="829"/>
      <c r="Y71" s="829"/>
      <c r="Z71" s="829"/>
      <c r="AA71" s="829">
        <v>10</v>
      </c>
      <c r="AB71" s="829"/>
      <c r="AC71" s="829"/>
      <c r="AD71" s="829"/>
      <c r="AE71" s="829"/>
      <c r="AF71" s="829">
        <v>10</v>
      </c>
      <c r="AG71" s="829"/>
      <c r="AH71" s="829"/>
      <c r="AI71" s="829"/>
      <c r="AJ71" s="829"/>
      <c r="AK71" s="829">
        <v>5</v>
      </c>
      <c r="AL71" s="829"/>
      <c r="AM71" s="829"/>
      <c r="AN71" s="829"/>
      <c r="AO71" s="829"/>
      <c r="AP71" s="829" t="s">
        <v>555</v>
      </c>
      <c r="AQ71" s="829"/>
      <c r="AR71" s="829"/>
      <c r="AS71" s="829"/>
      <c r="AT71" s="829"/>
      <c r="AU71" s="829" t="s">
        <v>555</v>
      </c>
      <c r="AV71" s="829"/>
      <c r="AW71" s="829"/>
      <c r="AX71" s="829"/>
      <c r="AY71" s="829"/>
      <c r="AZ71" s="830"/>
      <c r="BA71" s="830"/>
      <c r="BB71" s="830"/>
      <c r="BC71" s="830"/>
      <c r="BD71" s="831"/>
      <c r="BE71" s="241"/>
      <c r="BF71" s="241"/>
      <c r="BG71" s="241"/>
      <c r="BH71" s="241"/>
      <c r="BI71" s="241"/>
      <c r="BJ71" s="241"/>
      <c r="BK71" s="241"/>
      <c r="BL71" s="241"/>
      <c r="BM71" s="241"/>
      <c r="BN71" s="241"/>
      <c r="BO71" s="241"/>
      <c r="BP71" s="241"/>
      <c r="BQ71" s="238">
        <v>65</v>
      </c>
      <c r="BR71" s="243"/>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30"/>
    </row>
    <row r="72" spans="1:131" ht="26.25" customHeight="1" x14ac:dyDescent="0.15">
      <c r="A72" s="238">
        <v>5</v>
      </c>
      <c r="B72" s="872" t="s">
        <v>550</v>
      </c>
      <c r="C72" s="873"/>
      <c r="D72" s="873"/>
      <c r="E72" s="873"/>
      <c r="F72" s="873"/>
      <c r="G72" s="873"/>
      <c r="H72" s="873"/>
      <c r="I72" s="873"/>
      <c r="J72" s="873"/>
      <c r="K72" s="873"/>
      <c r="L72" s="873"/>
      <c r="M72" s="873"/>
      <c r="N72" s="873"/>
      <c r="O72" s="873"/>
      <c r="P72" s="874"/>
      <c r="Q72" s="875">
        <v>265484</v>
      </c>
      <c r="R72" s="829"/>
      <c r="S72" s="829"/>
      <c r="T72" s="829"/>
      <c r="U72" s="829"/>
      <c r="V72" s="829">
        <v>260529</v>
      </c>
      <c r="W72" s="829"/>
      <c r="X72" s="829"/>
      <c r="Y72" s="829"/>
      <c r="Z72" s="829"/>
      <c r="AA72" s="829">
        <v>4955</v>
      </c>
      <c r="AB72" s="829"/>
      <c r="AC72" s="829"/>
      <c r="AD72" s="829"/>
      <c r="AE72" s="829"/>
      <c r="AF72" s="829">
        <v>4502</v>
      </c>
      <c r="AG72" s="829"/>
      <c r="AH72" s="829"/>
      <c r="AI72" s="829"/>
      <c r="AJ72" s="829"/>
      <c r="AK72" s="829">
        <v>2205</v>
      </c>
      <c r="AL72" s="829"/>
      <c r="AM72" s="829"/>
      <c r="AN72" s="829"/>
      <c r="AO72" s="829"/>
      <c r="AP72" s="829" t="s">
        <v>555</v>
      </c>
      <c r="AQ72" s="829"/>
      <c r="AR72" s="829"/>
      <c r="AS72" s="829"/>
      <c r="AT72" s="829"/>
      <c r="AU72" s="829" t="s">
        <v>555</v>
      </c>
      <c r="AV72" s="829"/>
      <c r="AW72" s="829"/>
      <c r="AX72" s="829"/>
      <c r="AY72" s="829"/>
      <c r="AZ72" s="830"/>
      <c r="BA72" s="830"/>
      <c r="BB72" s="830"/>
      <c r="BC72" s="830"/>
      <c r="BD72" s="831"/>
      <c r="BE72" s="241"/>
      <c r="BF72" s="241"/>
      <c r="BG72" s="241"/>
      <c r="BH72" s="241"/>
      <c r="BI72" s="241"/>
      <c r="BJ72" s="241"/>
      <c r="BK72" s="241"/>
      <c r="BL72" s="241"/>
      <c r="BM72" s="241"/>
      <c r="BN72" s="241"/>
      <c r="BO72" s="241"/>
      <c r="BP72" s="241"/>
      <c r="BQ72" s="238">
        <v>66</v>
      </c>
      <c r="BR72" s="243"/>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30"/>
    </row>
    <row r="73" spans="1:131" ht="26.25" customHeight="1" x14ac:dyDescent="0.15">
      <c r="A73" s="238">
        <v>6</v>
      </c>
      <c r="B73" s="872" t="s">
        <v>551</v>
      </c>
      <c r="C73" s="873"/>
      <c r="D73" s="873"/>
      <c r="E73" s="873"/>
      <c r="F73" s="873"/>
      <c r="G73" s="873"/>
      <c r="H73" s="873"/>
      <c r="I73" s="873"/>
      <c r="J73" s="873"/>
      <c r="K73" s="873"/>
      <c r="L73" s="873"/>
      <c r="M73" s="873"/>
      <c r="N73" s="873"/>
      <c r="O73" s="873"/>
      <c r="P73" s="874"/>
      <c r="Q73" s="875">
        <v>4231</v>
      </c>
      <c r="R73" s="829"/>
      <c r="S73" s="829"/>
      <c r="T73" s="829"/>
      <c r="U73" s="829"/>
      <c r="V73" s="829">
        <v>3817</v>
      </c>
      <c r="W73" s="829"/>
      <c r="X73" s="829"/>
      <c r="Y73" s="829"/>
      <c r="Z73" s="829"/>
      <c r="AA73" s="829">
        <v>414</v>
      </c>
      <c r="AB73" s="829"/>
      <c r="AC73" s="829"/>
      <c r="AD73" s="829"/>
      <c r="AE73" s="829"/>
      <c r="AF73" s="829">
        <v>414</v>
      </c>
      <c r="AG73" s="829"/>
      <c r="AH73" s="829"/>
      <c r="AI73" s="829"/>
      <c r="AJ73" s="829"/>
      <c r="AK73" s="829" t="s">
        <v>555</v>
      </c>
      <c r="AL73" s="829"/>
      <c r="AM73" s="829"/>
      <c r="AN73" s="829"/>
      <c r="AO73" s="829"/>
      <c r="AP73" s="829" t="s">
        <v>555</v>
      </c>
      <c r="AQ73" s="829"/>
      <c r="AR73" s="829"/>
      <c r="AS73" s="829"/>
      <c r="AT73" s="829"/>
      <c r="AU73" s="829" t="s">
        <v>555</v>
      </c>
      <c r="AV73" s="829"/>
      <c r="AW73" s="829"/>
      <c r="AX73" s="829"/>
      <c r="AY73" s="829"/>
      <c r="AZ73" s="830"/>
      <c r="BA73" s="830"/>
      <c r="BB73" s="830"/>
      <c r="BC73" s="830"/>
      <c r="BD73" s="831"/>
      <c r="BE73" s="241"/>
      <c r="BF73" s="241"/>
      <c r="BG73" s="241"/>
      <c r="BH73" s="241"/>
      <c r="BI73" s="241"/>
      <c r="BJ73" s="241"/>
      <c r="BK73" s="241"/>
      <c r="BL73" s="241"/>
      <c r="BM73" s="241"/>
      <c r="BN73" s="241"/>
      <c r="BO73" s="241"/>
      <c r="BP73" s="241"/>
      <c r="BQ73" s="238">
        <v>67</v>
      </c>
      <c r="BR73" s="243"/>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30"/>
    </row>
    <row r="74" spans="1:131" ht="26.25" customHeight="1" x14ac:dyDescent="0.15">
      <c r="A74" s="238">
        <v>7</v>
      </c>
      <c r="B74" s="872" t="s">
        <v>552</v>
      </c>
      <c r="C74" s="873"/>
      <c r="D74" s="873"/>
      <c r="E74" s="873"/>
      <c r="F74" s="873"/>
      <c r="G74" s="873"/>
      <c r="H74" s="873"/>
      <c r="I74" s="873"/>
      <c r="J74" s="873"/>
      <c r="K74" s="873"/>
      <c r="L74" s="873"/>
      <c r="M74" s="873"/>
      <c r="N74" s="873"/>
      <c r="O74" s="873"/>
      <c r="P74" s="874"/>
      <c r="Q74" s="875">
        <v>176</v>
      </c>
      <c r="R74" s="829"/>
      <c r="S74" s="829"/>
      <c r="T74" s="829"/>
      <c r="U74" s="829"/>
      <c r="V74" s="829">
        <v>142</v>
      </c>
      <c r="W74" s="829"/>
      <c r="X74" s="829"/>
      <c r="Y74" s="829"/>
      <c r="Z74" s="829"/>
      <c r="AA74" s="829">
        <v>34</v>
      </c>
      <c r="AB74" s="829"/>
      <c r="AC74" s="829"/>
      <c r="AD74" s="829"/>
      <c r="AE74" s="829"/>
      <c r="AF74" s="829">
        <v>34</v>
      </c>
      <c r="AG74" s="829"/>
      <c r="AH74" s="829"/>
      <c r="AI74" s="829"/>
      <c r="AJ74" s="829"/>
      <c r="AK74" s="829">
        <v>19</v>
      </c>
      <c r="AL74" s="829"/>
      <c r="AM74" s="829"/>
      <c r="AN74" s="829"/>
      <c r="AO74" s="829"/>
      <c r="AP74" s="829" t="s">
        <v>555</v>
      </c>
      <c r="AQ74" s="829"/>
      <c r="AR74" s="829"/>
      <c r="AS74" s="829"/>
      <c r="AT74" s="829"/>
      <c r="AU74" s="829" t="s">
        <v>555</v>
      </c>
      <c r="AV74" s="829"/>
      <c r="AW74" s="829"/>
      <c r="AX74" s="829"/>
      <c r="AY74" s="829"/>
      <c r="AZ74" s="830"/>
      <c r="BA74" s="830"/>
      <c r="BB74" s="830"/>
      <c r="BC74" s="830"/>
      <c r="BD74" s="831"/>
      <c r="BE74" s="241"/>
      <c r="BF74" s="241"/>
      <c r="BG74" s="241"/>
      <c r="BH74" s="241"/>
      <c r="BI74" s="241"/>
      <c r="BJ74" s="241"/>
      <c r="BK74" s="241"/>
      <c r="BL74" s="241"/>
      <c r="BM74" s="241"/>
      <c r="BN74" s="241"/>
      <c r="BO74" s="241"/>
      <c r="BP74" s="241"/>
      <c r="BQ74" s="238">
        <v>68</v>
      </c>
      <c r="BR74" s="243"/>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30"/>
    </row>
    <row r="75" spans="1:131" ht="26.25" customHeight="1" x14ac:dyDescent="0.15">
      <c r="A75" s="238">
        <v>8</v>
      </c>
      <c r="B75" s="872" t="s">
        <v>553</v>
      </c>
      <c r="C75" s="873"/>
      <c r="D75" s="873"/>
      <c r="E75" s="873"/>
      <c r="F75" s="873"/>
      <c r="G75" s="873"/>
      <c r="H75" s="873"/>
      <c r="I75" s="873"/>
      <c r="J75" s="873"/>
      <c r="K75" s="873"/>
      <c r="L75" s="873"/>
      <c r="M75" s="873"/>
      <c r="N75" s="873"/>
      <c r="O75" s="873"/>
      <c r="P75" s="874"/>
      <c r="Q75" s="876">
        <v>366</v>
      </c>
      <c r="R75" s="877"/>
      <c r="S75" s="877"/>
      <c r="T75" s="877"/>
      <c r="U75" s="832"/>
      <c r="V75" s="878">
        <v>329</v>
      </c>
      <c r="W75" s="877"/>
      <c r="X75" s="877"/>
      <c r="Y75" s="877"/>
      <c r="Z75" s="832"/>
      <c r="AA75" s="878">
        <v>37</v>
      </c>
      <c r="AB75" s="877"/>
      <c r="AC75" s="877"/>
      <c r="AD75" s="877"/>
      <c r="AE75" s="832"/>
      <c r="AF75" s="878">
        <v>419</v>
      </c>
      <c r="AG75" s="877"/>
      <c r="AH75" s="877"/>
      <c r="AI75" s="877"/>
      <c r="AJ75" s="832"/>
      <c r="AK75" s="878">
        <v>451</v>
      </c>
      <c r="AL75" s="877"/>
      <c r="AM75" s="877"/>
      <c r="AN75" s="877"/>
      <c r="AO75" s="832"/>
      <c r="AP75" s="878">
        <v>1496</v>
      </c>
      <c r="AQ75" s="877"/>
      <c r="AR75" s="877"/>
      <c r="AS75" s="877"/>
      <c r="AT75" s="832"/>
      <c r="AU75" s="878">
        <v>129</v>
      </c>
      <c r="AV75" s="877"/>
      <c r="AW75" s="877"/>
      <c r="AX75" s="877"/>
      <c r="AY75" s="832"/>
      <c r="AZ75" s="830"/>
      <c r="BA75" s="830"/>
      <c r="BB75" s="830"/>
      <c r="BC75" s="830"/>
      <c r="BD75" s="831"/>
      <c r="BE75" s="241"/>
      <c r="BF75" s="241"/>
      <c r="BG75" s="241"/>
      <c r="BH75" s="241"/>
      <c r="BI75" s="241"/>
      <c r="BJ75" s="241"/>
      <c r="BK75" s="241"/>
      <c r="BL75" s="241"/>
      <c r="BM75" s="241"/>
      <c r="BN75" s="241"/>
      <c r="BO75" s="241"/>
      <c r="BP75" s="241"/>
      <c r="BQ75" s="238">
        <v>69</v>
      </c>
      <c r="BR75" s="243"/>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30"/>
    </row>
    <row r="76" spans="1:131" ht="26.25" customHeight="1" x14ac:dyDescent="0.15">
      <c r="A76" s="238">
        <v>9</v>
      </c>
      <c r="B76" s="872" t="s">
        <v>554</v>
      </c>
      <c r="C76" s="873"/>
      <c r="D76" s="873"/>
      <c r="E76" s="873"/>
      <c r="F76" s="873"/>
      <c r="G76" s="873"/>
      <c r="H76" s="873"/>
      <c r="I76" s="873"/>
      <c r="J76" s="873"/>
      <c r="K76" s="873"/>
      <c r="L76" s="873"/>
      <c r="M76" s="873"/>
      <c r="N76" s="873"/>
      <c r="O76" s="873"/>
      <c r="P76" s="874"/>
      <c r="Q76" s="876">
        <v>156</v>
      </c>
      <c r="R76" s="877"/>
      <c r="S76" s="877"/>
      <c r="T76" s="877"/>
      <c r="U76" s="832"/>
      <c r="V76" s="878">
        <v>37</v>
      </c>
      <c r="W76" s="877"/>
      <c r="X76" s="877"/>
      <c r="Y76" s="877"/>
      <c r="Z76" s="832"/>
      <c r="AA76" s="878">
        <v>119</v>
      </c>
      <c r="AB76" s="877"/>
      <c r="AC76" s="877"/>
      <c r="AD76" s="877"/>
      <c r="AE76" s="832"/>
      <c r="AF76" s="878">
        <v>4</v>
      </c>
      <c r="AG76" s="877"/>
      <c r="AH76" s="877"/>
      <c r="AI76" s="877"/>
      <c r="AJ76" s="832"/>
      <c r="AK76" s="878" t="s">
        <v>555</v>
      </c>
      <c r="AL76" s="877"/>
      <c r="AM76" s="877"/>
      <c r="AN76" s="877"/>
      <c r="AO76" s="832"/>
      <c r="AP76" s="878" t="s">
        <v>555</v>
      </c>
      <c r="AQ76" s="877"/>
      <c r="AR76" s="877"/>
      <c r="AS76" s="877"/>
      <c r="AT76" s="832"/>
      <c r="AU76" s="878">
        <v>259</v>
      </c>
      <c r="AV76" s="877"/>
      <c r="AW76" s="877"/>
      <c r="AX76" s="877"/>
      <c r="AY76" s="832"/>
      <c r="AZ76" s="830"/>
      <c r="BA76" s="830"/>
      <c r="BB76" s="830"/>
      <c r="BC76" s="830"/>
      <c r="BD76" s="831"/>
      <c r="BE76" s="241"/>
      <c r="BF76" s="241"/>
      <c r="BG76" s="241"/>
      <c r="BH76" s="241"/>
      <c r="BI76" s="241"/>
      <c r="BJ76" s="241"/>
      <c r="BK76" s="241"/>
      <c r="BL76" s="241"/>
      <c r="BM76" s="241"/>
      <c r="BN76" s="241"/>
      <c r="BO76" s="241"/>
      <c r="BP76" s="241"/>
      <c r="BQ76" s="238">
        <v>70</v>
      </c>
      <c r="BR76" s="243"/>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30"/>
    </row>
    <row r="77" spans="1:131" ht="26.25" customHeight="1" x14ac:dyDescent="0.15">
      <c r="A77" s="238">
        <v>10</v>
      </c>
      <c r="B77" s="872"/>
      <c r="C77" s="873"/>
      <c r="D77" s="873"/>
      <c r="E77" s="873"/>
      <c r="F77" s="873"/>
      <c r="G77" s="873"/>
      <c r="H77" s="873"/>
      <c r="I77" s="873"/>
      <c r="J77" s="873"/>
      <c r="K77" s="873"/>
      <c r="L77" s="873"/>
      <c r="M77" s="873"/>
      <c r="N77" s="873"/>
      <c r="O77" s="873"/>
      <c r="P77" s="874"/>
      <c r="Q77" s="876"/>
      <c r="R77" s="877"/>
      <c r="S77" s="877"/>
      <c r="T77" s="877"/>
      <c r="U77" s="832"/>
      <c r="V77" s="878"/>
      <c r="W77" s="877"/>
      <c r="X77" s="877"/>
      <c r="Y77" s="877"/>
      <c r="Z77" s="832"/>
      <c r="AA77" s="878"/>
      <c r="AB77" s="877"/>
      <c r="AC77" s="877"/>
      <c r="AD77" s="877"/>
      <c r="AE77" s="832"/>
      <c r="AF77" s="878"/>
      <c r="AG77" s="877"/>
      <c r="AH77" s="877"/>
      <c r="AI77" s="877"/>
      <c r="AJ77" s="832"/>
      <c r="AK77" s="878"/>
      <c r="AL77" s="877"/>
      <c r="AM77" s="877"/>
      <c r="AN77" s="877"/>
      <c r="AO77" s="832"/>
      <c r="AP77" s="878"/>
      <c r="AQ77" s="877"/>
      <c r="AR77" s="877"/>
      <c r="AS77" s="877"/>
      <c r="AT77" s="832"/>
      <c r="AU77" s="878"/>
      <c r="AV77" s="877"/>
      <c r="AW77" s="877"/>
      <c r="AX77" s="877"/>
      <c r="AY77" s="832"/>
      <c r="AZ77" s="830"/>
      <c r="BA77" s="830"/>
      <c r="BB77" s="830"/>
      <c r="BC77" s="830"/>
      <c r="BD77" s="831"/>
      <c r="BE77" s="241"/>
      <c r="BF77" s="241"/>
      <c r="BG77" s="241"/>
      <c r="BH77" s="241"/>
      <c r="BI77" s="241"/>
      <c r="BJ77" s="241"/>
      <c r="BK77" s="241"/>
      <c r="BL77" s="241"/>
      <c r="BM77" s="241"/>
      <c r="BN77" s="241"/>
      <c r="BO77" s="241"/>
      <c r="BP77" s="241"/>
      <c r="BQ77" s="238">
        <v>71</v>
      </c>
      <c r="BR77" s="243"/>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30"/>
    </row>
    <row r="78" spans="1:131" ht="26.25" customHeight="1" x14ac:dyDescent="0.15">
      <c r="A78" s="238">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0"/>
      <c r="BA78" s="830"/>
      <c r="BB78" s="830"/>
      <c r="BC78" s="830"/>
      <c r="BD78" s="831"/>
      <c r="BE78" s="241"/>
      <c r="BF78" s="241"/>
      <c r="BG78" s="241"/>
      <c r="BH78" s="241"/>
      <c r="BI78" s="241"/>
      <c r="BJ78" s="230"/>
      <c r="BK78" s="230"/>
      <c r="BL78" s="230"/>
      <c r="BM78" s="230"/>
      <c r="BN78" s="230"/>
      <c r="BO78" s="241"/>
      <c r="BP78" s="241"/>
      <c r="BQ78" s="238">
        <v>72</v>
      </c>
      <c r="BR78" s="243"/>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30"/>
    </row>
    <row r="79" spans="1:131" ht="26.25" customHeight="1" x14ac:dyDescent="0.15">
      <c r="A79" s="238">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0"/>
      <c r="BA79" s="830"/>
      <c r="BB79" s="830"/>
      <c r="BC79" s="830"/>
      <c r="BD79" s="831"/>
      <c r="BE79" s="241"/>
      <c r="BF79" s="241"/>
      <c r="BG79" s="241"/>
      <c r="BH79" s="241"/>
      <c r="BI79" s="241"/>
      <c r="BJ79" s="230"/>
      <c r="BK79" s="230"/>
      <c r="BL79" s="230"/>
      <c r="BM79" s="230"/>
      <c r="BN79" s="230"/>
      <c r="BO79" s="241"/>
      <c r="BP79" s="241"/>
      <c r="BQ79" s="238">
        <v>73</v>
      </c>
      <c r="BR79" s="243"/>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30"/>
    </row>
    <row r="80" spans="1:131" ht="26.25" customHeight="1" x14ac:dyDescent="0.15">
      <c r="A80" s="238">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0"/>
      <c r="BA80" s="830"/>
      <c r="BB80" s="830"/>
      <c r="BC80" s="830"/>
      <c r="BD80" s="831"/>
      <c r="BE80" s="241"/>
      <c r="BF80" s="241"/>
      <c r="BG80" s="241"/>
      <c r="BH80" s="241"/>
      <c r="BI80" s="241"/>
      <c r="BJ80" s="241"/>
      <c r="BK80" s="241"/>
      <c r="BL80" s="241"/>
      <c r="BM80" s="241"/>
      <c r="BN80" s="241"/>
      <c r="BO80" s="241"/>
      <c r="BP80" s="241"/>
      <c r="BQ80" s="238">
        <v>74</v>
      </c>
      <c r="BR80" s="243"/>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30"/>
    </row>
    <row r="81" spans="1:131" ht="26.25" customHeight="1" x14ac:dyDescent="0.15">
      <c r="A81" s="238">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0"/>
      <c r="BA81" s="830"/>
      <c r="BB81" s="830"/>
      <c r="BC81" s="830"/>
      <c r="BD81" s="831"/>
      <c r="BE81" s="241"/>
      <c r="BF81" s="241"/>
      <c r="BG81" s="241"/>
      <c r="BH81" s="241"/>
      <c r="BI81" s="241"/>
      <c r="BJ81" s="241"/>
      <c r="BK81" s="241"/>
      <c r="BL81" s="241"/>
      <c r="BM81" s="241"/>
      <c r="BN81" s="241"/>
      <c r="BO81" s="241"/>
      <c r="BP81" s="241"/>
      <c r="BQ81" s="238">
        <v>75</v>
      </c>
      <c r="BR81" s="243"/>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30"/>
    </row>
    <row r="82" spans="1:131" ht="26.25" customHeight="1" x14ac:dyDescent="0.15">
      <c r="A82" s="238">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0"/>
      <c r="BA82" s="830"/>
      <c r="BB82" s="830"/>
      <c r="BC82" s="830"/>
      <c r="BD82" s="831"/>
      <c r="BE82" s="241"/>
      <c r="BF82" s="241"/>
      <c r="BG82" s="241"/>
      <c r="BH82" s="241"/>
      <c r="BI82" s="241"/>
      <c r="BJ82" s="241"/>
      <c r="BK82" s="241"/>
      <c r="BL82" s="241"/>
      <c r="BM82" s="241"/>
      <c r="BN82" s="241"/>
      <c r="BO82" s="241"/>
      <c r="BP82" s="241"/>
      <c r="BQ82" s="238">
        <v>76</v>
      </c>
      <c r="BR82" s="243"/>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30"/>
    </row>
    <row r="83" spans="1:131" ht="26.25" customHeight="1" x14ac:dyDescent="0.15">
      <c r="A83" s="238">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0"/>
      <c r="BA83" s="830"/>
      <c r="BB83" s="830"/>
      <c r="BC83" s="830"/>
      <c r="BD83" s="831"/>
      <c r="BE83" s="241"/>
      <c r="BF83" s="241"/>
      <c r="BG83" s="241"/>
      <c r="BH83" s="241"/>
      <c r="BI83" s="241"/>
      <c r="BJ83" s="241"/>
      <c r="BK83" s="241"/>
      <c r="BL83" s="241"/>
      <c r="BM83" s="241"/>
      <c r="BN83" s="241"/>
      <c r="BO83" s="241"/>
      <c r="BP83" s="241"/>
      <c r="BQ83" s="238">
        <v>77</v>
      </c>
      <c r="BR83" s="243"/>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30"/>
    </row>
    <row r="84" spans="1:131" ht="26.25" customHeight="1" x14ac:dyDescent="0.15">
      <c r="A84" s="238">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0"/>
      <c r="BA84" s="830"/>
      <c r="BB84" s="830"/>
      <c r="BC84" s="830"/>
      <c r="BD84" s="831"/>
      <c r="BE84" s="241"/>
      <c r="BF84" s="241"/>
      <c r="BG84" s="241"/>
      <c r="BH84" s="241"/>
      <c r="BI84" s="241"/>
      <c r="BJ84" s="241"/>
      <c r="BK84" s="241"/>
      <c r="BL84" s="241"/>
      <c r="BM84" s="241"/>
      <c r="BN84" s="241"/>
      <c r="BO84" s="241"/>
      <c r="BP84" s="241"/>
      <c r="BQ84" s="238">
        <v>78</v>
      </c>
      <c r="BR84" s="243"/>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30"/>
    </row>
    <row r="85" spans="1:131" ht="26.25" customHeight="1" x14ac:dyDescent="0.15">
      <c r="A85" s="238">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0"/>
      <c r="BA85" s="830"/>
      <c r="BB85" s="830"/>
      <c r="BC85" s="830"/>
      <c r="BD85" s="831"/>
      <c r="BE85" s="241"/>
      <c r="BF85" s="241"/>
      <c r="BG85" s="241"/>
      <c r="BH85" s="241"/>
      <c r="BI85" s="241"/>
      <c r="BJ85" s="241"/>
      <c r="BK85" s="241"/>
      <c r="BL85" s="241"/>
      <c r="BM85" s="241"/>
      <c r="BN85" s="241"/>
      <c r="BO85" s="241"/>
      <c r="BP85" s="241"/>
      <c r="BQ85" s="238">
        <v>79</v>
      </c>
      <c r="BR85" s="243"/>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30"/>
    </row>
    <row r="86" spans="1:131" ht="26.25" customHeight="1" x14ac:dyDescent="0.15">
      <c r="A86" s="238">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0"/>
      <c r="BA86" s="830"/>
      <c r="BB86" s="830"/>
      <c r="BC86" s="830"/>
      <c r="BD86" s="831"/>
      <c r="BE86" s="241"/>
      <c r="BF86" s="241"/>
      <c r="BG86" s="241"/>
      <c r="BH86" s="241"/>
      <c r="BI86" s="241"/>
      <c r="BJ86" s="241"/>
      <c r="BK86" s="241"/>
      <c r="BL86" s="241"/>
      <c r="BM86" s="241"/>
      <c r="BN86" s="241"/>
      <c r="BO86" s="241"/>
      <c r="BP86" s="241"/>
      <c r="BQ86" s="238">
        <v>80</v>
      </c>
      <c r="BR86" s="243"/>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30"/>
    </row>
    <row r="87" spans="1:131" ht="26.25" customHeight="1" x14ac:dyDescent="0.15">
      <c r="A87" s="244">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41"/>
      <c r="BF87" s="241"/>
      <c r="BG87" s="241"/>
      <c r="BH87" s="241"/>
      <c r="BI87" s="241"/>
      <c r="BJ87" s="241"/>
      <c r="BK87" s="241"/>
      <c r="BL87" s="241"/>
      <c r="BM87" s="241"/>
      <c r="BN87" s="241"/>
      <c r="BO87" s="241"/>
      <c r="BP87" s="241"/>
      <c r="BQ87" s="238">
        <v>81</v>
      </c>
      <c r="BR87" s="243"/>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30"/>
    </row>
    <row r="88" spans="1:131" ht="26.25" customHeight="1" thickBot="1" x14ac:dyDescent="0.2">
      <c r="A88" s="240" t="s">
        <v>376</v>
      </c>
      <c r="B88" s="789" t="s">
        <v>401</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v>6062</v>
      </c>
      <c r="AG88" s="843"/>
      <c r="AH88" s="843"/>
      <c r="AI88" s="843"/>
      <c r="AJ88" s="843"/>
      <c r="AK88" s="840"/>
      <c r="AL88" s="840"/>
      <c r="AM88" s="840"/>
      <c r="AN88" s="840"/>
      <c r="AO88" s="840"/>
      <c r="AP88" s="843">
        <v>2427</v>
      </c>
      <c r="AQ88" s="843"/>
      <c r="AR88" s="843"/>
      <c r="AS88" s="843"/>
      <c r="AT88" s="843"/>
      <c r="AU88" s="843">
        <v>471</v>
      </c>
      <c r="AV88" s="843"/>
      <c r="AW88" s="843"/>
      <c r="AX88" s="843"/>
      <c r="AY88" s="843"/>
      <c r="AZ88" s="848"/>
      <c r="BA88" s="848"/>
      <c r="BB88" s="848"/>
      <c r="BC88" s="848"/>
      <c r="BD88" s="849"/>
      <c r="BE88" s="241"/>
      <c r="BF88" s="241"/>
      <c r="BG88" s="241"/>
      <c r="BH88" s="241"/>
      <c r="BI88" s="241"/>
      <c r="BJ88" s="241"/>
      <c r="BK88" s="241"/>
      <c r="BL88" s="241"/>
      <c r="BM88" s="241"/>
      <c r="BN88" s="241"/>
      <c r="BO88" s="241"/>
      <c r="BP88" s="241"/>
      <c r="BQ88" s="238">
        <v>82</v>
      </c>
      <c r="BR88" s="243"/>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402</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v>156</v>
      </c>
      <c r="CS102" s="851"/>
      <c r="CT102" s="851"/>
      <c r="CU102" s="851"/>
      <c r="CV102" s="890"/>
      <c r="CW102" s="889"/>
      <c r="CX102" s="851"/>
      <c r="CY102" s="851"/>
      <c r="CZ102" s="851"/>
      <c r="DA102" s="890"/>
      <c r="DB102" s="889">
        <v>287</v>
      </c>
      <c r="DC102" s="851"/>
      <c r="DD102" s="851"/>
      <c r="DE102" s="851"/>
      <c r="DF102" s="890"/>
      <c r="DG102" s="889"/>
      <c r="DH102" s="851"/>
      <c r="DI102" s="851"/>
      <c r="DJ102" s="851"/>
      <c r="DK102" s="890"/>
      <c r="DL102" s="889"/>
      <c r="DM102" s="851"/>
      <c r="DN102" s="851"/>
      <c r="DO102" s="851"/>
      <c r="DP102" s="890"/>
      <c r="DQ102" s="889"/>
      <c r="DR102" s="851"/>
      <c r="DS102" s="851"/>
      <c r="DT102" s="851"/>
      <c r="DU102" s="890"/>
      <c r="DV102" s="789"/>
      <c r="DW102" s="790"/>
      <c r="DX102" s="790"/>
      <c r="DY102" s="790"/>
      <c r="DZ102" s="91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4" t="s">
        <v>403</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5" t="s">
        <v>404</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6" t="s">
        <v>407</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408</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30" customFormat="1" ht="26.25" customHeight="1" x14ac:dyDescent="0.15">
      <c r="A109" s="911" t="s">
        <v>409</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410</v>
      </c>
      <c r="AB109" s="892"/>
      <c r="AC109" s="892"/>
      <c r="AD109" s="892"/>
      <c r="AE109" s="893"/>
      <c r="AF109" s="891" t="s">
        <v>411</v>
      </c>
      <c r="AG109" s="892"/>
      <c r="AH109" s="892"/>
      <c r="AI109" s="892"/>
      <c r="AJ109" s="893"/>
      <c r="AK109" s="891" t="s">
        <v>294</v>
      </c>
      <c r="AL109" s="892"/>
      <c r="AM109" s="892"/>
      <c r="AN109" s="892"/>
      <c r="AO109" s="893"/>
      <c r="AP109" s="891" t="s">
        <v>412</v>
      </c>
      <c r="AQ109" s="892"/>
      <c r="AR109" s="892"/>
      <c r="AS109" s="892"/>
      <c r="AT109" s="894"/>
      <c r="AU109" s="911" t="s">
        <v>409</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410</v>
      </c>
      <c r="BR109" s="892"/>
      <c r="BS109" s="892"/>
      <c r="BT109" s="892"/>
      <c r="BU109" s="893"/>
      <c r="BV109" s="891" t="s">
        <v>411</v>
      </c>
      <c r="BW109" s="892"/>
      <c r="BX109" s="892"/>
      <c r="BY109" s="892"/>
      <c r="BZ109" s="893"/>
      <c r="CA109" s="891" t="s">
        <v>294</v>
      </c>
      <c r="CB109" s="892"/>
      <c r="CC109" s="892"/>
      <c r="CD109" s="892"/>
      <c r="CE109" s="893"/>
      <c r="CF109" s="912" t="s">
        <v>412</v>
      </c>
      <c r="CG109" s="912"/>
      <c r="CH109" s="912"/>
      <c r="CI109" s="912"/>
      <c r="CJ109" s="912"/>
      <c r="CK109" s="891" t="s">
        <v>413</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410</v>
      </c>
      <c r="DH109" s="892"/>
      <c r="DI109" s="892"/>
      <c r="DJ109" s="892"/>
      <c r="DK109" s="893"/>
      <c r="DL109" s="891" t="s">
        <v>411</v>
      </c>
      <c r="DM109" s="892"/>
      <c r="DN109" s="892"/>
      <c r="DO109" s="892"/>
      <c r="DP109" s="893"/>
      <c r="DQ109" s="891" t="s">
        <v>294</v>
      </c>
      <c r="DR109" s="892"/>
      <c r="DS109" s="892"/>
      <c r="DT109" s="892"/>
      <c r="DU109" s="893"/>
      <c r="DV109" s="891" t="s">
        <v>412</v>
      </c>
      <c r="DW109" s="892"/>
      <c r="DX109" s="892"/>
      <c r="DY109" s="892"/>
      <c r="DZ109" s="894"/>
    </row>
    <row r="110" spans="1:131" s="230" customFormat="1" ht="26.25" customHeight="1" x14ac:dyDescent="0.15">
      <c r="A110" s="895" t="s">
        <v>414</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432369</v>
      </c>
      <c r="AB110" s="899"/>
      <c r="AC110" s="899"/>
      <c r="AD110" s="899"/>
      <c r="AE110" s="900"/>
      <c r="AF110" s="901">
        <v>306513</v>
      </c>
      <c r="AG110" s="899"/>
      <c r="AH110" s="899"/>
      <c r="AI110" s="899"/>
      <c r="AJ110" s="900"/>
      <c r="AK110" s="901">
        <v>291704</v>
      </c>
      <c r="AL110" s="899"/>
      <c r="AM110" s="899"/>
      <c r="AN110" s="899"/>
      <c r="AO110" s="900"/>
      <c r="AP110" s="902">
        <v>12.3</v>
      </c>
      <c r="AQ110" s="903"/>
      <c r="AR110" s="903"/>
      <c r="AS110" s="903"/>
      <c r="AT110" s="904"/>
      <c r="AU110" s="905" t="s">
        <v>69</v>
      </c>
      <c r="AV110" s="906"/>
      <c r="AW110" s="906"/>
      <c r="AX110" s="906"/>
      <c r="AY110" s="906"/>
      <c r="AZ110" s="928" t="s">
        <v>415</v>
      </c>
      <c r="BA110" s="896"/>
      <c r="BB110" s="896"/>
      <c r="BC110" s="896"/>
      <c r="BD110" s="896"/>
      <c r="BE110" s="896"/>
      <c r="BF110" s="896"/>
      <c r="BG110" s="896"/>
      <c r="BH110" s="896"/>
      <c r="BI110" s="896"/>
      <c r="BJ110" s="896"/>
      <c r="BK110" s="896"/>
      <c r="BL110" s="896"/>
      <c r="BM110" s="896"/>
      <c r="BN110" s="896"/>
      <c r="BO110" s="896"/>
      <c r="BP110" s="897"/>
      <c r="BQ110" s="929">
        <v>3361563</v>
      </c>
      <c r="BR110" s="930"/>
      <c r="BS110" s="930"/>
      <c r="BT110" s="930"/>
      <c r="BU110" s="930"/>
      <c r="BV110" s="930">
        <v>3185052</v>
      </c>
      <c r="BW110" s="930"/>
      <c r="BX110" s="930"/>
      <c r="BY110" s="930"/>
      <c r="BZ110" s="930"/>
      <c r="CA110" s="930">
        <v>3137947</v>
      </c>
      <c r="CB110" s="930"/>
      <c r="CC110" s="930"/>
      <c r="CD110" s="930"/>
      <c r="CE110" s="930"/>
      <c r="CF110" s="943">
        <v>131.80000000000001</v>
      </c>
      <c r="CG110" s="944"/>
      <c r="CH110" s="944"/>
      <c r="CI110" s="944"/>
      <c r="CJ110" s="944"/>
      <c r="CK110" s="945" t="s">
        <v>416</v>
      </c>
      <c r="CL110" s="946"/>
      <c r="CM110" s="928" t="s">
        <v>417</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121</v>
      </c>
      <c r="DH110" s="930"/>
      <c r="DI110" s="930"/>
      <c r="DJ110" s="930"/>
      <c r="DK110" s="930"/>
      <c r="DL110" s="930" t="s">
        <v>121</v>
      </c>
      <c r="DM110" s="930"/>
      <c r="DN110" s="930"/>
      <c r="DO110" s="930"/>
      <c r="DP110" s="930"/>
      <c r="DQ110" s="930" t="s">
        <v>121</v>
      </c>
      <c r="DR110" s="930"/>
      <c r="DS110" s="930"/>
      <c r="DT110" s="930"/>
      <c r="DU110" s="930"/>
      <c r="DV110" s="931" t="s">
        <v>121</v>
      </c>
      <c r="DW110" s="931"/>
      <c r="DX110" s="931"/>
      <c r="DY110" s="931"/>
      <c r="DZ110" s="932"/>
    </row>
    <row r="111" spans="1:131" s="230" customFormat="1" ht="26.25" customHeight="1" x14ac:dyDescent="0.15">
      <c r="A111" s="933" t="s">
        <v>418</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121</v>
      </c>
      <c r="AB111" s="937"/>
      <c r="AC111" s="937"/>
      <c r="AD111" s="937"/>
      <c r="AE111" s="938"/>
      <c r="AF111" s="939" t="s">
        <v>121</v>
      </c>
      <c r="AG111" s="937"/>
      <c r="AH111" s="937"/>
      <c r="AI111" s="937"/>
      <c r="AJ111" s="938"/>
      <c r="AK111" s="939" t="s">
        <v>121</v>
      </c>
      <c r="AL111" s="937"/>
      <c r="AM111" s="937"/>
      <c r="AN111" s="937"/>
      <c r="AO111" s="938"/>
      <c r="AP111" s="940" t="s">
        <v>121</v>
      </c>
      <c r="AQ111" s="941"/>
      <c r="AR111" s="941"/>
      <c r="AS111" s="941"/>
      <c r="AT111" s="942"/>
      <c r="AU111" s="907"/>
      <c r="AV111" s="908"/>
      <c r="AW111" s="908"/>
      <c r="AX111" s="908"/>
      <c r="AY111" s="908"/>
      <c r="AZ111" s="921" t="s">
        <v>419</v>
      </c>
      <c r="BA111" s="922"/>
      <c r="BB111" s="922"/>
      <c r="BC111" s="922"/>
      <c r="BD111" s="922"/>
      <c r="BE111" s="922"/>
      <c r="BF111" s="922"/>
      <c r="BG111" s="922"/>
      <c r="BH111" s="922"/>
      <c r="BI111" s="922"/>
      <c r="BJ111" s="922"/>
      <c r="BK111" s="922"/>
      <c r="BL111" s="922"/>
      <c r="BM111" s="922"/>
      <c r="BN111" s="922"/>
      <c r="BO111" s="922"/>
      <c r="BP111" s="923"/>
      <c r="BQ111" s="924">
        <v>2136</v>
      </c>
      <c r="BR111" s="925"/>
      <c r="BS111" s="925"/>
      <c r="BT111" s="925"/>
      <c r="BU111" s="925"/>
      <c r="BV111" s="925">
        <v>1602</v>
      </c>
      <c r="BW111" s="925"/>
      <c r="BX111" s="925"/>
      <c r="BY111" s="925"/>
      <c r="BZ111" s="925"/>
      <c r="CA111" s="925">
        <v>1068</v>
      </c>
      <c r="CB111" s="925"/>
      <c r="CC111" s="925"/>
      <c r="CD111" s="925"/>
      <c r="CE111" s="925"/>
      <c r="CF111" s="919">
        <v>0</v>
      </c>
      <c r="CG111" s="920"/>
      <c r="CH111" s="920"/>
      <c r="CI111" s="920"/>
      <c r="CJ111" s="920"/>
      <c r="CK111" s="947"/>
      <c r="CL111" s="948"/>
      <c r="CM111" s="921" t="s">
        <v>420</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121</v>
      </c>
      <c r="DH111" s="925"/>
      <c r="DI111" s="925"/>
      <c r="DJ111" s="925"/>
      <c r="DK111" s="925"/>
      <c r="DL111" s="925" t="s">
        <v>121</v>
      </c>
      <c r="DM111" s="925"/>
      <c r="DN111" s="925"/>
      <c r="DO111" s="925"/>
      <c r="DP111" s="925"/>
      <c r="DQ111" s="925" t="s">
        <v>121</v>
      </c>
      <c r="DR111" s="925"/>
      <c r="DS111" s="925"/>
      <c r="DT111" s="925"/>
      <c r="DU111" s="925"/>
      <c r="DV111" s="926" t="s">
        <v>121</v>
      </c>
      <c r="DW111" s="926"/>
      <c r="DX111" s="926"/>
      <c r="DY111" s="926"/>
      <c r="DZ111" s="927"/>
    </row>
    <row r="112" spans="1:131" s="230" customFormat="1" ht="26.25" customHeight="1" x14ac:dyDescent="0.15">
      <c r="A112" s="951" t="s">
        <v>421</v>
      </c>
      <c r="B112" s="952"/>
      <c r="C112" s="922" t="s">
        <v>422</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121</v>
      </c>
      <c r="AB112" s="958"/>
      <c r="AC112" s="958"/>
      <c r="AD112" s="958"/>
      <c r="AE112" s="959"/>
      <c r="AF112" s="960" t="s">
        <v>121</v>
      </c>
      <c r="AG112" s="958"/>
      <c r="AH112" s="958"/>
      <c r="AI112" s="958"/>
      <c r="AJ112" s="959"/>
      <c r="AK112" s="960" t="s">
        <v>121</v>
      </c>
      <c r="AL112" s="958"/>
      <c r="AM112" s="958"/>
      <c r="AN112" s="958"/>
      <c r="AO112" s="959"/>
      <c r="AP112" s="961" t="s">
        <v>121</v>
      </c>
      <c r="AQ112" s="962"/>
      <c r="AR112" s="962"/>
      <c r="AS112" s="962"/>
      <c r="AT112" s="963"/>
      <c r="AU112" s="907"/>
      <c r="AV112" s="908"/>
      <c r="AW112" s="908"/>
      <c r="AX112" s="908"/>
      <c r="AY112" s="908"/>
      <c r="AZ112" s="921" t="s">
        <v>423</v>
      </c>
      <c r="BA112" s="922"/>
      <c r="BB112" s="922"/>
      <c r="BC112" s="922"/>
      <c r="BD112" s="922"/>
      <c r="BE112" s="922"/>
      <c r="BF112" s="922"/>
      <c r="BG112" s="922"/>
      <c r="BH112" s="922"/>
      <c r="BI112" s="922"/>
      <c r="BJ112" s="922"/>
      <c r="BK112" s="922"/>
      <c r="BL112" s="922"/>
      <c r="BM112" s="922"/>
      <c r="BN112" s="922"/>
      <c r="BO112" s="922"/>
      <c r="BP112" s="923"/>
      <c r="BQ112" s="924">
        <v>491007</v>
      </c>
      <c r="BR112" s="925"/>
      <c r="BS112" s="925"/>
      <c r="BT112" s="925"/>
      <c r="BU112" s="925"/>
      <c r="BV112" s="925">
        <v>598058</v>
      </c>
      <c r="BW112" s="925"/>
      <c r="BX112" s="925"/>
      <c r="BY112" s="925"/>
      <c r="BZ112" s="925"/>
      <c r="CA112" s="925">
        <v>664349</v>
      </c>
      <c r="CB112" s="925"/>
      <c r="CC112" s="925"/>
      <c r="CD112" s="925"/>
      <c r="CE112" s="925"/>
      <c r="CF112" s="919">
        <v>27.9</v>
      </c>
      <c r="CG112" s="920"/>
      <c r="CH112" s="920"/>
      <c r="CI112" s="920"/>
      <c r="CJ112" s="920"/>
      <c r="CK112" s="947"/>
      <c r="CL112" s="948"/>
      <c r="CM112" s="921" t="s">
        <v>424</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121</v>
      </c>
      <c r="DH112" s="925"/>
      <c r="DI112" s="925"/>
      <c r="DJ112" s="925"/>
      <c r="DK112" s="925"/>
      <c r="DL112" s="925" t="s">
        <v>121</v>
      </c>
      <c r="DM112" s="925"/>
      <c r="DN112" s="925"/>
      <c r="DO112" s="925"/>
      <c r="DP112" s="925"/>
      <c r="DQ112" s="925" t="s">
        <v>121</v>
      </c>
      <c r="DR112" s="925"/>
      <c r="DS112" s="925"/>
      <c r="DT112" s="925"/>
      <c r="DU112" s="925"/>
      <c r="DV112" s="926" t="s">
        <v>121</v>
      </c>
      <c r="DW112" s="926"/>
      <c r="DX112" s="926"/>
      <c r="DY112" s="926"/>
      <c r="DZ112" s="927"/>
    </row>
    <row r="113" spans="1:130" s="230" customFormat="1" ht="26.25" customHeight="1" x14ac:dyDescent="0.15">
      <c r="A113" s="953"/>
      <c r="B113" s="954"/>
      <c r="C113" s="922" t="s">
        <v>425</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15538</v>
      </c>
      <c r="AB113" s="937"/>
      <c r="AC113" s="937"/>
      <c r="AD113" s="937"/>
      <c r="AE113" s="938"/>
      <c r="AF113" s="939">
        <v>25304</v>
      </c>
      <c r="AG113" s="937"/>
      <c r="AH113" s="937"/>
      <c r="AI113" s="937"/>
      <c r="AJ113" s="938"/>
      <c r="AK113" s="939">
        <v>50182</v>
      </c>
      <c r="AL113" s="937"/>
      <c r="AM113" s="937"/>
      <c r="AN113" s="937"/>
      <c r="AO113" s="938"/>
      <c r="AP113" s="940">
        <v>2.1</v>
      </c>
      <c r="AQ113" s="941"/>
      <c r="AR113" s="941"/>
      <c r="AS113" s="941"/>
      <c r="AT113" s="942"/>
      <c r="AU113" s="907"/>
      <c r="AV113" s="908"/>
      <c r="AW113" s="908"/>
      <c r="AX113" s="908"/>
      <c r="AY113" s="908"/>
      <c r="AZ113" s="921" t="s">
        <v>426</v>
      </c>
      <c r="BA113" s="922"/>
      <c r="BB113" s="922"/>
      <c r="BC113" s="922"/>
      <c r="BD113" s="922"/>
      <c r="BE113" s="922"/>
      <c r="BF113" s="922"/>
      <c r="BG113" s="922"/>
      <c r="BH113" s="922"/>
      <c r="BI113" s="922"/>
      <c r="BJ113" s="922"/>
      <c r="BK113" s="922"/>
      <c r="BL113" s="922"/>
      <c r="BM113" s="922"/>
      <c r="BN113" s="922"/>
      <c r="BO113" s="922"/>
      <c r="BP113" s="923"/>
      <c r="BQ113" s="924">
        <v>431801</v>
      </c>
      <c r="BR113" s="925"/>
      <c r="BS113" s="925"/>
      <c r="BT113" s="925"/>
      <c r="BU113" s="925"/>
      <c r="BV113" s="925">
        <v>394369</v>
      </c>
      <c r="BW113" s="925"/>
      <c r="BX113" s="925"/>
      <c r="BY113" s="925"/>
      <c r="BZ113" s="925"/>
      <c r="CA113" s="925">
        <v>342104</v>
      </c>
      <c r="CB113" s="925"/>
      <c r="CC113" s="925"/>
      <c r="CD113" s="925"/>
      <c r="CE113" s="925"/>
      <c r="CF113" s="919">
        <v>14.4</v>
      </c>
      <c r="CG113" s="920"/>
      <c r="CH113" s="920"/>
      <c r="CI113" s="920"/>
      <c r="CJ113" s="920"/>
      <c r="CK113" s="947"/>
      <c r="CL113" s="948"/>
      <c r="CM113" s="921" t="s">
        <v>427</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121</v>
      </c>
      <c r="DH113" s="958"/>
      <c r="DI113" s="958"/>
      <c r="DJ113" s="958"/>
      <c r="DK113" s="959"/>
      <c r="DL113" s="960" t="s">
        <v>121</v>
      </c>
      <c r="DM113" s="958"/>
      <c r="DN113" s="958"/>
      <c r="DO113" s="958"/>
      <c r="DP113" s="959"/>
      <c r="DQ113" s="960" t="s">
        <v>121</v>
      </c>
      <c r="DR113" s="958"/>
      <c r="DS113" s="958"/>
      <c r="DT113" s="958"/>
      <c r="DU113" s="959"/>
      <c r="DV113" s="961" t="s">
        <v>121</v>
      </c>
      <c r="DW113" s="962"/>
      <c r="DX113" s="962"/>
      <c r="DY113" s="962"/>
      <c r="DZ113" s="963"/>
    </row>
    <row r="114" spans="1:130" s="230" customFormat="1" ht="26.25" customHeight="1" x14ac:dyDescent="0.15">
      <c r="A114" s="953"/>
      <c r="B114" s="954"/>
      <c r="C114" s="922" t="s">
        <v>428</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53188</v>
      </c>
      <c r="AB114" s="958"/>
      <c r="AC114" s="958"/>
      <c r="AD114" s="958"/>
      <c r="AE114" s="959"/>
      <c r="AF114" s="960">
        <v>50723</v>
      </c>
      <c r="AG114" s="958"/>
      <c r="AH114" s="958"/>
      <c r="AI114" s="958"/>
      <c r="AJ114" s="959"/>
      <c r="AK114" s="960">
        <v>58955</v>
      </c>
      <c r="AL114" s="958"/>
      <c r="AM114" s="958"/>
      <c r="AN114" s="958"/>
      <c r="AO114" s="959"/>
      <c r="AP114" s="961">
        <v>2.5</v>
      </c>
      <c r="AQ114" s="962"/>
      <c r="AR114" s="962"/>
      <c r="AS114" s="962"/>
      <c r="AT114" s="963"/>
      <c r="AU114" s="907"/>
      <c r="AV114" s="908"/>
      <c r="AW114" s="908"/>
      <c r="AX114" s="908"/>
      <c r="AY114" s="908"/>
      <c r="AZ114" s="921" t="s">
        <v>429</v>
      </c>
      <c r="BA114" s="922"/>
      <c r="BB114" s="922"/>
      <c r="BC114" s="922"/>
      <c r="BD114" s="922"/>
      <c r="BE114" s="922"/>
      <c r="BF114" s="922"/>
      <c r="BG114" s="922"/>
      <c r="BH114" s="922"/>
      <c r="BI114" s="922"/>
      <c r="BJ114" s="922"/>
      <c r="BK114" s="922"/>
      <c r="BL114" s="922"/>
      <c r="BM114" s="922"/>
      <c r="BN114" s="922"/>
      <c r="BO114" s="922"/>
      <c r="BP114" s="923"/>
      <c r="BQ114" s="924">
        <v>1736786</v>
      </c>
      <c r="BR114" s="925"/>
      <c r="BS114" s="925"/>
      <c r="BT114" s="925"/>
      <c r="BU114" s="925"/>
      <c r="BV114" s="925">
        <v>1741668</v>
      </c>
      <c r="BW114" s="925"/>
      <c r="BX114" s="925"/>
      <c r="BY114" s="925"/>
      <c r="BZ114" s="925"/>
      <c r="CA114" s="925">
        <v>1730463</v>
      </c>
      <c r="CB114" s="925"/>
      <c r="CC114" s="925"/>
      <c r="CD114" s="925"/>
      <c r="CE114" s="925"/>
      <c r="CF114" s="919">
        <v>72.7</v>
      </c>
      <c r="CG114" s="920"/>
      <c r="CH114" s="920"/>
      <c r="CI114" s="920"/>
      <c r="CJ114" s="920"/>
      <c r="CK114" s="947"/>
      <c r="CL114" s="948"/>
      <c r="CM114" s="921" t="s">
        <v>430</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121</v>
      </c>
      <c r="DH114" s="958"/>
      <c r="DI114" s="958"/>
      <c r="DJ114" s="958"/>
      <c r="DK114" s="959"/>
      <c r="DL114" s="960" t="s">
        <v>121</v>
      </c>
      <c r="DM114" s="958"/>
      <c r="DN114" s="958"/>
      <c r="DO114" s="958"/>
      <c r="DP114" s="959"/>
      <c r="DQ114" s="960" t="s">
        <v>121</v>
      </c>
      <c r="DR114" s="958"/>
      <c r="DS114" s="958"/>
      <c r="DT114" s="958"/>
      <c r="DU114" s="959"/>
      <c r="DV114" s="961" t="s">
        <v>121</v>
      </c>
      <c r="DW114" s="962"/>
      <c r="DX114" s="962"/>
      <c r="DY114" s="962"/>
      <c r="DZ114" s="963"/>
    </row>
    <row r="115" spans="1:130" s="230" customFormat="1" ht="26.25" customHeight="1" x14ac:dyDescent="0.15">
      <c r="A115" s="953"/>
      <c r="B115" s="954"/>
      <c r="C115" s="922" t="s">
        <v>431</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563</v>
      </c>
      <c r="AB115" s="937"/>
      <c r="AC115" s="937"/>
      <c r="AD115" s="937"/>
      <c r="AE115" s="938"/>
      <c r="AF115" s="939">
        <v>557</v>
      </c>
      <c r="AG115" s="937"/>
      <c r="AH115" s="937"/>
      <c r="AI115" s="937"/>
      <c r="AJ115" s="938"/>
      <c r="AK115" s="939">
        <v>550</v>
      </c>
      <c r="AL115" s="937"/>
      <c r="AM115" s="937"/>
      <c r="AN115" s="937"/>
      <c r="AO115" s="938"/>
      <c r="AP115" s="940">
        <v>0</v>
      </c>
      <c r="AQ115" s="941"/>
      <c r="AR115" s="941"/>
      <c r="AS115" s="941"/>
      <c r="AT115" s="942"/>
      <c r="AU115" s="907"/>
      <c r="AV115" s="908"/>
      <c r="AW115" s="908"/>
      <c r="AX115" s="908"/>
      <c r="AY115" s="908"/>
      <c r="AZ115" s="921" t="s">
        <v>432</v>
      </c>
      <c r="BA115" s="922"/>
      <c r="BB115" s="922"/>
      <c r="BC115" s="922"/>
      <c r="BD115" s="922"/>
      <c r="BE115" s="922"/>
      <c r="BF115" s="922"/>
      <c r="BG115" s="922"/>
      <c r="BH115" s="922"/>
      <c r="BI115" s="922"/>
      <c r="BJ115" s="922"/>
      <c r="BK115" s="922"/>
      <c r="BL115" s="922"/>
      <c r="BM115" s="922"/>
      <c r="BN115" s="922"/>
      <c r="BO115" s="922"/>
      <c r="BP115" s="923"/>
      <c r="BQ115" s="924" t="s">
        <v>121</v>
      </c>
      <c r="BR115" s="925"/>
      <c r="BS115" s="925"/>
      <c r="BT115" s="925"/>
      <c r="BU115" s="925"/>
      <c r="BV115" s="925" t="s">
        <v>121</v>
      </c>
      <c r="BW115" s="925"/>
      <c r="BX115" s="925"/>
      <c r="BY115" s="925"/>
      <c r="BZ115" s="925"/>
      <c r="CA115" s="925" t="s">
        <v>121</v>
      </c>
      <c r="CB115" s="925"/>
      <c r="CC115" s="925"/>
      <c r="CD115" s="925"/>
      <c r="CE115" s="925"/>
      <c r="CF115" s="919" t="s">
        <v>121</v>
      </c>
      <c r="CG115" s="920"/>
      <c r="CH115" s="920"/>
      <c r="CI115" s="920"/>
      <c r="CJ115" s="920"/>
      <c r="CK115" s="947"/>
      <c r="CL115" s="948"/>
      <c r="CM115" s="921" t="s">
        <v>433</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121</v>
      </c>
      <c r="DH115" s="958"/>
      <c r="DI115" s="958"/>
      <c r="DJ115" s="958"/>
      <c r="DK115" s="959"/>
      <c r="DL115" s="960" t="s">
        <v>121</v>
      </c>
      <c r="DM115" s="958"/>
      <c r="DN115" s="958"/>
      <c r="DO115" s="958"/>
      <c r="DP115" s="959"/>
      <c r="DQ115" s="960" t="s">
        <v>121</v>
      </c>
      <c r="DR115" s="958"/>
      <c r="DS115" s="958"/>
      <c r="DT115" s="958"/>
      <c r="DU115" s="959"/>
      <c r="DV115" s="961" t="s">
        <v>121</v>
      </c>
      <c r="DW115" s="962"/>
      <c r="DX115" s="962"/>
      <c r="DY115" s="962"/>
      <c r="DZ115" s="963"/>
    </row>
    <row r="116" spans="1:130" s="230" customFormat="1" ht="26.25" customHeight="1" x14ac:dyDescent="0.15">
      <c r="A116" s="955"/>
      <c r="B116" s="956"/>
      <c r="C116" s="964" t="s">
        <v>434</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121</v>
      </c>
      <c r="AB116" s="958"/>
      <c r="AC116" s="958"/>
      <c r="AD116" s="958"/>
      <c r="AE116" s="959"/>
      <c r="AF116" s="960" t="s">
        <v>121</v>
      </c>
      <c r="AG116" s="958"/>
      <c r="AH116" s="958"/>
      <c r="AI116" s="958"/>
      <c r="AJ116" s="959"/>
      <c r="AK116" s="960" t="s">
        <v>121</v>
      </c>
      <c r="AL116" s="958"/>
      <c r="AM116" s="958"/>
      <c r="AN116" s="958"/>
      <c r="AO116" s="959"/>
      <c r="AP116" s="961" t="s">
        <v>121</v>
      </c>
      <c r="AQ116" s="962"/>
      <c r="AR116" s="962"/>
      <c r="AS116" s="962"/>
      <c r="AT116" s="963"/>
      <c r="AU116" s="907"/>
      <c r="AV116" s="908"/>
      <c r="AW116" s="908"/>
      <c r="AX116" s="908"/>
      <c r="AY116" s="908"/>
      <c r="AZ116" s="966" t="s">
        <v>435</v>
      </c>
      <c r="BA116" s="967"/>
      <c r="BB116" s="967"/>
      <c r="BC116" s="967"/>
      <c r="BD116" s="967"/>
      <c r="BE116" s="967"/>
      <c r="BF116" s="967"/>
      <c r="BG116" s="967"/>
      <c r="BH116" s="967"/>
      <c r="BI116" s="967"/>
      <c r="BJ116" s="967"/>
      <c r="BK116" s="967"/>
      <c r="BL116" s="967"/>
      <c r="BM116" s="967"/>
      <c r="BN116" s="967"/>
      <c r="BO116" s="967"/>
      <c r="BP116" s="968"/>
      <c r="BQ116" s="924" t="s">
        <v>121</v>
      </c>
      <c r="BR116" s="925"/>
      <c r="BS116" s="925"/>
      <c r="BT116" s="925"/>
      <c r="BU116" s="925"/>
      <c r="BV116" s="925" t="s">
        <v>121</v>
      </c>
      <c r="BW116" s="925"/>
      <c r="BX116" s="925"/>
      <c r="BY116" s="925"/>
      <c r="BZ116" s="925"/>
      <c r="CA116" s="925" t="s">
        <v>121</v>
      </c>
      <c r="CB116" s="925"/>
      <c r="CC116" s="925"/>
      <c r="CD116" s="925"/>
      <c r="CE116" s="925"/>
      <c r="CF116" s="919" t="s">
        <v>121</v>
      </c>
      <c r="CG116" s="920"/>
      <c r="CH116" s="920"/>
      <c r="CI116" s="920"/>
      <c r="CJ116" s="920"/>
      <c r="CK116" s="947"/>
      <c r="CL116" s="948"/>
      <c r="CM116" s="921" t="s">
        <v>436</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v>2136</v>
      </c>
      <c r="DH116" s="958"/>
      <c r="DI116" s="958"/>
      <c r="DJ116" s="958"/>
      <c r="DK116" s="959"/>
      <c r="DL116" s="960">
        <v>1602</v>
      </c>
      <c r="DM116" s="958"/>
      <c r="DN116" s="958"/>
      <c r="DO116" s="958"/>
      <c r="DP116" s="959"/>
      <c r="DQ116" s="960">
        <v>1068</v>
      </c>
      <c r="DR116" s="958"/>
      <c r="DS116" s="958"/>
      <c r="DT116" s="958"/>
      <c r="DU116" s="959"/>
      <c r="DV116" s="961">
        <v>0</v>
      </c>
      <c r="DW116" s="962"/>
      <c r="DX116" s="962"/>
      <c r="DY116" s="962"/>
      <c r="DZ116" s="963"/>
    </row>
    <row r="117" spans="1:130" s="230" customFormat="1" ht="26.25" customHeight="1" x14ac:dyDescent="0.15">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437</v>
      </c>
      <c r="Z117" s="893"/>
      <c r="AA117" s="977">
        <v>501658</v>
      </c>
      <c r="AB117" s="978"/>
      <c r="AC117" s="978"/>
      <c r="AD117" s="978"/>
      <c r="AE117" s="979"/>
      <c r="AF117" s="980">
        <v>383097</v>
      </c>
      <c r="AG117" s="978"/>
      <c r="AH117" s="978"/>
      <c r="AI117" s="978"/>
      <c r="AJ117" s="979"/>
      <c r="AK117" s="980">
        <v>401391</v>
      </c>
      <c r="AL117" s="978"/>
      <c r="AM117" s="978"/>
      <c r="AN117" s="978"/>
      <c r="AO117" s="979"/>
      <c r="AP117" s="981"/>
      <c r="AQ117" s="982"/>
      <c r="AR117" s="982"/>
      <c r="AS117" s="982"/>
      <c r="AT117" s="983"/>
      <c r="AU117" s="907"/>
      <c r="AV117" s="908"/>
      <c r="AW117" s="908"/>
      <c r="AX117" s="908"/>
      <c r="AY117" s="908"/>
      <c r="AZ117" s="973" t="s">
        <v>438</v>
      </c>
      <c r="BA117" s="974"/>
      <c r="BB117" s="974"/>
      <c r="BC117" s="974"/>
      <c r="BD117" s="974"/>
      <c r="BE117" s="974"/>
      <c r="BF117" s="974"/>
      <c r="BG117" s="974"/>
      <c r="BH117" s="974"/>
      <c r="BI117" s="974"/>
      <c r="BJ117" s="974"/>
      <c r="BK117" s="974"/>
      <c r="BL117" s="974"/>
      <c r="BM117" s="974"/>
      <c r="BN117" s="974"/>
      <c r="BO117" s="974"/>
      <c r="BP117" s="975"/>
      <c r="BQ117" s="924" t="s">
        <v>121</v>
      </c>
      <c r="BR117" s="925"/>
      <c r="BS117" s="925"/>
      <c r="BT117" s="925"/>
      <c r="BU117" s="925"/>
      <c r="BV117" s="925" t="s">
        <v>121</v>
      </c>
      <c r="BW117" s="925"/>
      <c r="BX117" s="925"/>
      <c r="BY117" s="925"/>
      <c r="BZ117" s="925"/>
      <c r="CA117" s="925" t="s">
        <v>121</v>
      </c>
      <c r="CB117" s="925"/>
      <c r="CC117" s="925"/>
      <c r="CD117" s="925"/>
      <c r="CE117" s="925"/>
      <c r="CF117" s="919" t="s">
        <v>121</v>
      </c>
      <c r="CG117" s="920"/>
      <c r="CH117" s="920"/>
      <c r="CI117" s="920"/>
      <c r="CJ117" s="920"/>
      <c r="CK117" s="947"/>
      <c r="CL117" s="948"/>
      <c r="CM117" s="921" t="s">
        <v>439</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121</v>
      </c>
      <c r="DH117" s="958"/>
      <c r="DI117" s="958"/>
      <c r="DJ117" s="958"/>
      <c r="DK117" s="959"/>
      <c r="DL117" s="960" t="s">
        <v>121</v>
      </c>
      <c r="DM117" s="958"/>
      <c r="DN117" s="958"/>
      <c r="DO117" s="958"/>
      <c r="DP117" s="959"/>
      <c r="DQ117" s="960" t="s">
        <v>121</v>
      </c>
      <c r="DR117" s="958"/>
      <c r="DS117" s="958"/>
      <c r="DT117" s="958"/>
      <c r="DU117" s="959"/>
      <c r="DV117" s="961" t="s">
        <v>121</v>
      </c>
      <c r="DW117" s="962"/>
      <c r="DX117" s="962"/>
      <c r="DY117" s="962"/>
      <c r="DZ117" s="963"/>
    </row>
    <row r="118" spans="1:130" s="230" customFormat="1" ht="26.25" customHeight="1" x14ac:dyDescent="0.15">
      <c r="A118" s="911" t="s">
        <v>413</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410</v>
      </c>
      <c r="AB118" s="892"/>
      <c r="AC118" s="892"/>
      <c r="AD118" s="892"/>
      <c r="AE118" s="893"/>
      <c r="AF118" s="891" t="s">
        <v>411</v>
      </c>
      <c r="AG118" s="892"/>
      <c r="AH118" s="892"/>
      <c r="AI118" s="892"/>
      <c r="AJ118" s="893"/>
      <c r="AK118" s="891" t="s">
        <v>294</v>
      </c>
      <c r="AL118" s="892"/>
      <c r="AM118" s="892"/>
      <c r="AN118" s="892"/>
      <c r="AO118" s="893"/>
      <c r="AP118" s="969" t="s">
        <v>412</v>
      </c>
      <c r="AQ118" s="970"/>
      <c r="AR118" s="970"/>
      <c r="AS118" s="970"/>
      <c r="AT118" s="971"/>
      <c r="AU118" s="907"/>
      <c r="AV118" s="908"/>
      <c r="AW118" s="908"/>
      <c r="AX118" s="908"/>
      <c r="AY118" s="908"/>
      <c r="AZ118" s="972" t="s">
        <v>440</v>
      </c>
      <c r="BA118" s="964"/>
      <c r="BB118" s="964"/>
      <c r="BC118" s="964"/>
      <c r="BD118" s="964"/>
      <c r="BE118" s="964"/>
      <c r="BF118" s="964"/>
      <c r="BG118" s="964"/>
      <c r="BH118" s="964"/>
      <c r="BI118" s="964"/>
      <c r="BJ118" s="964"/>
      <c r="BK118" s="964"/>
      <c r="BL118" s="964"/>
      <c r="BM118" s="964"/>
      <c r="BN118" s="964"/>
      <c r="BO118" s="964"/>
      <c r="BP118" s="965"/>
      <c r="BQ118" s="998" t="s">
        <v>121</v>
      </c>
      <c r="BR118" s="999"/>
      <c r="BS118" s="999"/>
      <c r="BT118" s="999"/>
      <c r="BU118" s="999"/>
      <c r="BV118" s="999" t="s">
        <v>121</v>
      </c>
      <c r="BW118" s="999"/>
      <c r="BX118" s="999"/>
      <c r="BY118" s="999"/>
      <c r="BZ118" s="999"/>
      <c r="CA118" s="999" t="s">
        <v>121</v>
      </c>
      <c r="CB118" s="999"/>
      <c r="CC118" s="999"/>
      <c r="CD118" s="999"/>
      <c r="CE118" s="999"/>
      <c r="CF118" s="919" t="s">
        <v>121</v>
      </c>
      <c r="CG118" s="920"/>
      <c r="CH118" s="920"/>
      <c r="CI118" s="920"/>
      <c r="CJ118" s="920"/>
      <c r="CK118" s="947"/>
      <c r="CL118" s="948"/>
      <c r="CM118" s="921" t="s">
        <v>441</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121</v>
      </c>
      <c r="DH118" s="958"/>
      <c r="DI118" s="958"/>
      <c r="DJ118" s="958"/>
      <c r="DK118" s="959"/>
      <c r="DL118" s="960" t="s">
        <v>121</v>
      </c>
      <c r="DM118" s="958"/>
      <c r="DN118" s="958"/>
      <c r="DO118" s="958"/>
      <c r="DP118" s="959"/>
      <c r="DQ118" s="960" t="s">
        <v>121</v>
      </c>
      <c r="DR118" s="958"/>
      <c r="DS118" s="958"/>
      <c r="DT118" s="958"/>
      <c r="DU118" s="959"/>
      <c r="DV118" s="961" t="s">
        <v>121</v>
      </c>
      <c r="DW118" s="962"/>
      <c r="DX118" s="962"/>
      <c r="DY118" s="962"/>
      <c r="DZ118" s="963"/>
    </row>
    <row r="119" spans="1:130" s="230" customFormat="1" ht="26.25" customHeight="1" x14ac:dyDescent="0.15">
      <c r="A119" s="1056" t="s">
        <v>416</v>
      </c>
      <c r="B119" s="946"/>
      <c r="C119" s="928" t="s">
        <v>417</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121</v>
      </c>
      <c r="AB119" s="899"/>
      <c r="AC119" s="899"/>
      <c r="AD119" s="899"/>
      <c r="AE119" s="900"/>
      <c r="AF119" s="901" t="s">
        <v>121</v>
      </c>
      <c r="AG119" s="899"/>
      <c r="AH119" s="899"/>
      <c r="AI119" s="899"/>
      <c r="AJ119" s="900"/>
      <c r="AK119" s="901" t="s">
        <v>121</v>
      </c>
      <c r="AL119" s="899"/>
      <c r="AM119" s="899"/>
      <c r="AN119" s="899"/>
      <c r="AO119" s="900"/>
      <c r="AP119" s="902" t="s">
        <v>121</v>
      </c>
      <c r="AQ119" s="903"/>
      <c r="AR119" s="903"/>
      <c r="AS119" s="903"/>
      <c r="AT119" s="904"/>
      <c r="AU119" s="909"/>
      <c r="AV119" s="910"/>
      <c r="AW119" s="910"/>
      <c r="AX119" s="910"/>
      <c r="AY119" s="910"/>
      <c r="AZ119" s="251" t="s">
        <v>177</v>
      </c>
      <c r="BA119" s="251"/>
      <c r="BB119" s="251"/>
      <c r="BC119" s="251"/>
      <c r="BD119" s="251"/>
      <c r="BE119" s="251"/>
      <c r="BF119" s="251"/>
      <c r="BG119" s="251"/>
      <c r="BH119" s="251"/>
      <c r="BI119" s="251"/>
      <c r="BJ119" s="251"/>
      <c r="BK119" s="251"/>
      <c r="BL119" s="251"/>
      <c r="BM119" s="251"/>
      <c r="BN119" s="251"/>
      <c r="BO119" s="976" t="s">
        <v>442</v>
      </c>
      <c r="BP119" s="1004"/>
      <c r="BQ119" s="998">
        <v>6023293</v>
      </c>
      <c r="BR119" s="999"/>
      <c r="BS119" s="999"/>
      <c r="BT119" s="999"/>
      <c r="BU119" s="999"/>
      <c r="BV119" s="999">
        <v>5920749</v>
      </c>
      <c r="BW119" s="999"/>
      <c r="BX119" s="999"/>
      <c r="BY119" s="999"/>
      <c r="BZ119" s="999"/>
      <c r="CA119" s="999">
        <v>5875931</v>
      </c>
      <c r="CB119" s="999"/>
      <c r="CC119" s="999"/>
      <c r="CD119" s="999"/>
      <c r="CE119" s="999"/>
      <c r="CF119" s="1000"/>
      <c r="CG119" s="1001"/>
      <c r="CH119" s="1001"/>
      <c r="CI119" s="1001"/>
      <c r="CJ119" s="1002"/>
      <c r="CK119" s="949"/>
      <c r="CL119" s="950"/>
      <c r="CM119" s="972" t="s">
        <v>443</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121</v>
      </c>
      <c r="DH119" s="985"/>
      <c r="DI119" s="985"/>
      <c r="DJ119" s="985"/>
      <c r="DK119" s="986"/>
      <c r="DL119" s="984" t="s">
        <v>121</v>
      </c>
      <c r="DM119" s="985"/>
      <c r="DN119" s="985"/>
      <c r="DO119" s="985"/>
      <c r="DP119" s="986"/>
      <c r="DQ119" s="984" t="s">
        <v>121</v>
      </c>
      <c r="DR119" s="985"/>
      <c r="DS119" s="985"/>
      <c r="DT119" s="985"/>
      <c r="DU119" s="986"/>
      <c r="DV119" s="987" t="s">
        <v>121</v>
      </c>
      <c r="DW119" s="988"/>
      <c r="DX119" s="988"/>
      <c r="DY119" s="988"/>
      <c r="DZ119" s="989"/>
    </row>
    <row r="120" spans="1:130" s="230" customFormat="1" ht="26.25" customHeight="1" x14ac:dyDescent="0.15">
      <c r="A120" s="1057"/>
      <c r="B120" s="948"/>
      <c r="C120" s="921" t="s">
        <v>420</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121</v>
      </c>
      <c r="AB120" s="958"/>
      <c r="AC120" s="958"/>
      <c r="AD120" s="958"/>
      <c r="AE120" s="959"/>
      <c r="AF120" s="960" t="s">
        <v>121</v>
      </c>
      <c r="AG120" s="958"/>
      <c r="AH120" s="958"/>
      <c r="AI120" s="958"/>
      <c r="AJ120" s="959"/>
      <c r="AK120" s="960" t="s">
        <v>121</v>
      </c>
      <c r="AL120" s="958"/>
      <c r="AM120" s="958"/>
      <c r="AN120" s="958"/>
      <c r="AO120" s="959"/>
      <c r="AP120" s="961" t="s">
        <v>121</v>
      </c>
      <c r="AQ120" s="962"/>
      <c r="AR120" s="962"/>
      <c r="AS120" s="962"/>
      <c r="AT120" s="963"/>
      <c r="AU120" s="990" t="s">
        <v>444</v>
      </c>
      <c r="AV120" s="991"/>
      <c r="AW120" s="991"/>
      <c r="AX120" s="991"/>
      <c r="AY120" s="992"/>
      <c r="AZ120" s="928" t="s">
        <v>445</v>
      </c>
      <c r="BA120" s="896"/>
      <c r="BB120" s="896"/>
      <c r="BC120" s="896"/>
      <c r="BD120" s="896"/>
      <c r="BE120" s="896"/>
      <c r="BF120" s="896"/>
      <c r="BG120" s="896"/>
      <c r="BH120" s="896"/>
      <c r="BI120" s="896"/>
      <c r="BJ120" s="896"/>
      <c r="BK120" s="896"/>
      <c r="BL120" s="896"/>
      <c r="BM120" s="896"/>
      <c r="BN120" s="896"/>
      <c r="BO120" s="896"/>
      <c r="BP120" s="897"/>
      <c r="BQ120" s="929">
        <v>5153838</v>
      </c>
      <c r="BR120" s="930"/>
      <c r="BS120" s="930"/>
      <c r="BT120" s="930"/>
      <c r="BU120" s="930"/>
      <c r="BV120" s="930">
        <v>5728368</v>
      </c>
      <c r="BW120" s="930"/>
      <c r="BX120" s="930"/>
      <c r="BY120" s="930"/>
      <c r="BZ120" s="930"/>
      <c r="CA120" s="930">
        <v>5778602</v>
      </c>
      <c r="CB120" s="930"/>
      <c r="CC120" s="930"/>
      <c r="CD120" s="930"/>
      <c r="CE120" s="930"/>
      <c r="CF120" s="943">
        <v>242.7</v>
      </c>
      <c r="CG120" s="944"/>
      <c r="CH120" s="944"/>
      <c r="CI120" s="944"/>
      <c r="CJ120" s="944"/>
      <c r="CK120" s="1005" t="s">
        <v>446</v>
      </c>
      <c r="CL120" s="1006"/>
      <c r="CM120" s="1006"/>
      <c r="CN120" s="1006"/>
      <c r="CO120" s="1007"/>
      <c r="CP120" s="1013" t="s">
        <v>395</v>
      </c>
      <c r="CQ120" s="1014"/>
      <c r="CR120" s="1014"/>
      <c r="CS120" s="1014"/>
      <c r="CT120" s="1014"/>
      <c r="CU120" s="1014"/>
      <c r="CV120" s="1014"/>
      <c r="CW120" s="1014"/>
      <c r="CX120" s="1014"/>
      <c r="CY120" s="1014"/>
      <c r="CZ120" s="1014"/>
      <c r="DA120" s="1014"/>
      <c r="DB120" s="1014"/>
      <c r="DC120" s="1014"/>
      <c r="DD120" s="1014"/>
      <c r="DE120" s="1014"/>
      <c r="DF120" s="1015"/>
      <c r="DG120" s="929">
        <v>491007</v>
      </c>
      <c r="DH120" s="930"/>
      <c r="DI120" s="930"/>
      <c r="DJ120" s="930"/>
      <c r="DK120" s="930"/>
      <c r="DL120" s="930">
        <v>598058</v>
      </c>
      <c r="DM120" s="930"/>
      <c r="DN120" s="930"/>
      <c r="DO120" s="930"/>
      <c r="DP120" s="930"/>
      <c r="DQ120" s="930">
        <v>664349</v>
      </c>
      <c r="DR120" s="930"/>
      <c r="DS120" s="930"/>
      <c r="DT120" s="930"/>
      <c r="DU120" s="930"/>
      <c r="DV120" s="931">
        <v>27.9</v>
      </c>
      <c r="DW120" s="931"/>
      <c r="DX120" s="931"/>
      <c r="DY120" s="931"/>
      <c r="DZ120" s="932"/>
    </row>
    <row r="121" spans="1:130" s="230" customFormat="1" ht="26.25" customHeight="1" x14ac:dyDescent="0.15">
      <c r="A121" s="1057"/>
      <c r="B121" s="948"/>
      <c r="C121" s="973" t="s">
        <v>447</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121</v>
      </c>
      <c r="AB121" s="958"/>
      <c r="AC121" s="958"/>
      <c r="AD121" s="958"/>
      <c r="AE121" s="959"/>
      <c r="AF121" s="960" t="s">
        <v>121</v>
      </c>
      <c r="AG121" s="958"/>
      <c r="AH121" s="958"/>
      <c r="AI121" s="958"/>
      <c r="AJ121" s="959"/>
      <c r="AK121" s="960" t="s">
        <v>121</v>
      </c>
      <c r="AL121" s="958"/>
      <c r="AM121" s="958"/>
      <c r="AN121" s="958"/>
      <c r="AO121" s="959"/>
      <c r="AP121" s="961" t="s">
        <v>121</v>
      </c>
      <c r="AQ121" s="962"/>
      <c r="AR121" s="962"/>
      <c r="AS121" s="962"/>
      <c r="AT121" s="963"/>
      <c r="AU121" s="993"/>
      <c r="AV121" s="994"/>
      <c r="AW121" s="994"/>
      <c r="AX121" s="994"/>
      <c r="AY121" s="995"/>
      <c r="AZ121" s="921" t="s">
        <v>448</v>
      </c>
      <c r="BA121" s="922"/>
      <c r="BB121" s="922"/>
      <c r="BC121" s="922"/>
      <c r="BD121" s="922"/>
      <c r="BE121" s="922"/>
      <c r="BF121" s="922"/>
      <c r="BG121" s="922"/>
      <c r="BH121" s="922"/>
      <c r="BI121" s="922"/>
      <c r="BJ121" s="922"/>
      <c r="BK121" s="922"/>
      <c r="BL121" s="922"/>
      <c r="BM121" s="922"/>
      <c r="BN121" s="922"/>
      <c r="BO121" s="922"/>
      <c r="BP121" s="923"/>
      <c r="BQ121" s="924">
        <v>16793</v>
      </c>
      <c r="BR121" s="925"/>
      <c r="BS121" s="925"/>
      <c r="BT121" s="925"/>
      <c r="BU121" s="925"/>
      <c r="BV121" s="925">
        <v>8547</v>
      </c>
      <c r="BW121" s="925"/>
      <c r="BX121" s="925"/>
      <c r="BY121" s="925"/>
      <c r="BZ121" s="925"/>
      <c r="CA121" s="925">
        <v>5807</v>
      </c>
      <c r="CB121" s="925"/>
      <c r="CC121" s="925"/>
      <c r="CD121" s="925"/>
      <c r="CE121" s="925"/>
      <c r="CF121" s="919">
        <v>0.2</v>
      </c>
      <c r="CG121" s="920"/>
      <c r="CH121" s="920"/>
      <c r="CI121" s="920"/>
      <c r="CJ121" s="920"/>
      <c r="CK121" s="1008"/>
      <c r="CL121" s="1009"/>
      <c r="CM121" s="1009"/>
      <c r="CN121" s="1009"/>
      <c r="CO121" s="1010"/>
      <c r="CP121" s="1018" t="s">
        <v>393</v>
      </c>
      <c r="CQ121" s="1019"/>
      <c r="CR121" s="1019"/>
      <c r="CS121" s="1019"/>
      <c r="CT121" s="1019"/>
      <c r="CU121" s="1019"/>
      <c r="CV121" s="1019"/>
      <c r="CW121" s="1019"/>
      <c r="CX121" s="1019"/>
      <c r="CY121" s="1019"/>
      <c r="CZ121" s="1019"/>
      <c r="DA121" s="1019"/>
      <c r="DB121" s="1019"/>
      <c r="DC121" s="1019"/>
      <c r="DD121" s="1019"/>
      <c r="DE121" s="1019"/>
      <c r="DF121" s="1020"/>
      <c r="DG121" s="924" t="s">
        <v>121</v>
      </c>
      <c r="DH121" s="925"/>
      <c r="DI121" s="925"/>
      <c r="DJ121" s="925"/>
      <c r="DK121" s="925"/>
      <c r="DL121" s="925" t="s">
        <v>121</v>
      </c>
      <c r="DM121" s="925"/>
      <c r="DN121" s="925"/>
      <c r="DO121" s="925"/>
      <c r="DP121" s="925"/>
      <c r="DQ121" s="925" t="s">
        <v>121</v>
      </c>
      <c r="DR121" s="925"/>
      <c r="DS121" s="925"/>
      <c r="DT121" s="925"/>
      <c r="DU121" s="925"/>
      <c r="DV121" s="926" t="s">
        <v>121</v>
      </c>
      <c r="DW121" s="926"/>
      <c r="DX121" s="926"/>
      <c r="DY121" s="926"/>
      <c r="DZ121" s="927"/>
    </row>
    <row r="122" spans="1:130" s="230" customFormat="1" ht="26.25" customHeight="1" x14ac:dyDescent="0.15">
      <c r="A122" s="1057"/>
      <c r="B122" s="948"/>
      <c r="C122" s="921" t="s">
        <v>430</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121</v>
      </c>
      <c r="AB122" s="958"/>
      <c r="AC122" s="958"/>
      <c r="AD122" s="958"/>
      <c r="AE122" s="959"/>
      <c r="AF122" s="960" t="s">
        <v>121</v>
      </c>
      <c r="AG122" s="958"/>
      <c r="AH122" s="958"/>
      <c r="AI122" s="958"/>
      <c r="AJ122" s="959"/>
      <c r="AK122" s="960" t="s">
        <v>121</v>
      </c>
      <c r="AL122" s="958"/>
      <c r="AM122" s="958"/>
      <c r="AN122" s="958"/>
      <c r="AO122" s="959"/>
      <c r="AP122" s="961" t="s">
        <v>121</v>
      </c>
      <c r="AQ122" s="962"/>
      <c r="AR122" s="962"/>
      <c r="AS122" s="962"/>
      <c r="AT122" s="963"/>
      <c r="AU122" s="993"/>
      <c r="AV122" s="994"/>
      <c r="AW122" s="994"/>
      <c r="AX122" s="994"/>
      <c r="AY122" s="995"/>
      <c r="AZ122" s="972" t="s">
        <v>449</v>
      </c>
      <c r="BA122" s="964"/>
      <c r="BB122" s="964"/>
      <c r="BC122" s="964"/>
      <c r="BD122" s="964"/>
      <c r="BE122" s="964"/>
      <c r="BF122" s="964"/>
      <c r="BG122" s="964"/>
      <c r="BH122" s="964"/>
      <c r="BI122" s="964"/>
      <c r="BJ122" s="964"/>
      <c r="BK122" s="964"/>
      <c r="BL122" s="964"/>
      <c r="BM122" s="964"/>
      <c r="BN122" s="964"/>
      <c r="BO122" s="964"/>
      <c r="BP122" s="965"/>
      <c r="BQ122" s="998">
        <v>3403004</v>
      </c>
      <c r="BR122" s="999"/>
      <c r="BS122" s="999"/>
      <c r="BT122" s="999"/>
      <c r="BU122" s="999"/>
      <c r="BV122" s="999">
        <v>3342676</v>
      </c>
      <c r="BW122" s="999"/>
      <c r="BX122" s="999"/>
      <c r="BY122" s="999"/>
      <c r="BZ122" s="999"/>
      <c r="CA122" s="999">
        <v>3234965</v>
      </c>
      <c r="CB122" s="999"/>
      <c r="CC122" s="999"/>
      <c r="CD122" s="999"/>
      <c r="CE122" s="999"/>
      <c r="CF122" s="1016">
        <v>135.9</v>
      </c>
      <c r="CG122" s="1017"/>
      <c r="CH122" s="1017"/>
      <c r="CI122" s="1017"/>
      <c r="CJ122" s="1017"/>
      <c r="CK122" s="1008"/>
      <c r="CL122" s="1009"/>
      <c r="CM122" s="1009"/>
      <c r="CN122" s="1009"/>
      <c r="CO122" s="1010"/>
      <c r="CP122" s="1018" t="s">
        <v>389</v>
      </c>
      <c r="CQ122" s="1019"/>
      <c r="CR122" s="1019"/>
      <c r="CS122" s="1019"/>
      <c r="CT122" s="1019"/>
      <c r="CU122" s="1019"/>
      <c r="CV122" s="1019"/>
      <c r="CW122" s="1019"/>
      <c r="CX122" s="1019"/>
      <c r="CY122" s="1019"/>
      <c r="CZ122" s="1019"/>
      <c r="DA122" s="1019"/>
      <c r="DB122" s="1019"/>
      <c r="DC122" s="1019"/>
      <c r="DD122" s="1019"/>
      <c r="DE122" s="1019"/>
      <c r="DF122" s="1020"/>
      <c r="DG122" s="924" t="s">
        <v>121</v>
      </c>
      <c r="DH122" s="925"/>
      <c r="DI122" s="925"/>
      <c r="DJ122" s="925"/>
      <c r="DK122" s="925"/>
      <c r="DL122" s="925" t="s">
        <v>121</v>
      </c>
      <c r="DM122" s="925"/>
      <c r="DN122" s="925"/>
      <c r="DO122" s="925"/>
      <c r="DP122" s="925"/>
      <c r="DQ122" s="925" t="s">
        <v>121</v>
      </c>
      <c r="DR122" s="925"/>
      <c r="DS122" s="925"/>
      <c r="DT122" s="925"/>
      <c r="DU122" s="925"/>
      <c r="DV122" s="926" t="s">
        <v>121</v>
      </c>
      <c r="DW122" s="926"/>
      <c r="DX122" s="926"/>
      <c r="DY122" s="926"/>
      <c r="DZ122" s="927"/>
    </row>
    <row r="123" spans="1:130" s="230" customFormat="1" ht="26.25" customHeight="1" x14ac:dyDescent="0.15">
      <c r="A123" s="1057"/>
      <c r="B123" s="948"/>
      <c r="C123" s="921" t="s">
        <v>436</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v>563</v>
      </c>
      <c r="AB123" s="958"/>
      <c r="AC123" s="958"/>
      <c r="AD123" s="958"/>
      <c r="AE123" s="959"/>
      <c r="AF123" s="960">
        <v>557</v>
      </c>
      <c r="AG123" s="958"/>
      <c r="AH123" s="958"/>
      <c r="AI123" s="958"/>
      <c r="AJ123" s="959"/>
      <c r="AK123" s="960">
        <v>550</v>
      </c>
      <c r="AL123" s="958"/>
      <c r="AM123" s="958"/>
      <c r="AN123" s="958"/>
      <c r="AO123" s="959"/>
      <c r="AP123" s="961">
        <v>0</v>
      </c>
      <c r="AQ123" s="962"/>
      <c r="AR123" s="962"/>
      <c r="AS123" s="962"/>
      <c r="AT123" s="963"/>
      <c r="AU123" s="996"/>
      <c r="AV123" s="997"/>
      <c r="AW123" s="997"/>
      <c r="AX123" s="997"/>
      <c r="AY123" s="997"/>
      <c r="AZ123" s="251" t="s">
        <v>177</v>
      </c>
      <c r="BA123" s="251"/>
      <c r="BB123" s="251"/>
      <c r="BC123" s="251"/>
      <c r="BD123" s="251"/>
      <c r="BE123" s="251"/>
      <c r="BF123" s="251"/>
      <c r="BG123" s="251"/>
      <c r="BH123" s="251"/>
      <c r="BI123" s="251"/>
      <c r="BJ123" s="251"/>
      <c r="BK123" s="251"/>
      <c r="BL123" s="251"/>
      <c r="BM123" s="251"/>
      <c r="BN123" s="251"/>
      <c r="BO123" s="976" t="s">
        <v>450</v>
      </c>
      <c r="BP123" s="1004"/>
      <c r="BQ123" s="1063">
        <v>8573635</v>
      </c>
      <c r="BR123" s="1030"/>
      <c r="BS123" s="1030"/>
      <c r="BT123" s="1030"/>
      <c r="BU123" s="1030"/>
      <c r="BV123" s="1030">
        <v>9079591</v>
      </c>
      <c r="BW123" s="1030"/>
      <c r="BX123" s="1030"/>
      <c r="BY123" s="1030"/>
      <c r="BZ123" s="1030"/>
      <c r="CA123" s="1030">
        <v>9019374</v>
      </c>
      <c r="CB123" s="1030"/>
      <c r="CC123" s="1030"/>
      <c r="CD123" s="1030"/>
      <c r="CE123" s="1030"/>
      <c r="CF123" s="1000"/>
      <c r="CG123" s="1001"/>
      <c r="CH123" s="1001"/>
      <c r="CI123" s="1001"/>
      <c r="CJ123" s="1002"/>
      <c r="CK123" s="1008"/>
      <c r="CL123" s="1009"/>
      <c r="CM123" s="1009"/>
      <c r="CN123" s="1009"/>
      <c r="CO123" s="1010"/>
      <c r="CP123" s="1018" t="s">
        <v>390</v>
      </c>
      <c r="CQ123" s="1019"/>
      <c r="CR123" s="1019"/>
      <c r="CS123" s="1019"/>
      <c r="CT123" s="1019"/>
      <c r="CU123" s="1019"/>
      <c r="CV123" s="1019"/>
      <c r="CW123" s="1019"/>
      <c r="CX123" s="1019"/>
      <c r="CY123" s="1019"/>
      <c r="CZ123" s="1019"/>
      <c r="DA123" s="1019"/>
      <c r="DB123" s="1019"/>
      <c r="DC123" s="1019"/>
      <c r="DD123" s="1019"/>
      <c r="DE123" s="1019"/>
      <c r="DF123" s="1020"/>
      <c r="DG123" s="957" t="s">
        <v>121</v>
      </c>
      <c r="DH123" s="958"/>
      <c r="DI123" s="958"/>
      <c r="DJ123" s="958"/>
      <c r="DK123" s="959"/>
      <c r="DL123" s="960" t="s">
        <v>121</v>
      </c>
      <c r="DM123" s="958"/>
      <c r="DN123" s="958"/>
      <c r="DO123" s="958"/>
      <c r="DP123" s="959"/>
      <c r="DQ123" s="960" t="s">
        <v>121</v>
      </c>
      <c r="DR123" s="958"/>
      <c r="DS123" s="958"/>
      <c r="DT123" s="958"/>
      <c r="DU123" s="959"/>
      <c r="DV123" s="961" t="s">
        <v>121</v>
      </c>
      <c r="DW123" s="962"/>
      <c r="DX123" s="962"/>
      <c r="DY123" s="962"/>
      <c r="DZ123" s="963"/>
    </row>
    <row r="124" spans="1:130" s="230" customFormat="1" ht="26.25" customHeight="1" thickBot="1" x14ac:dyDescent="0.2">
      <c r="A124" s="1057"/>
      <c r="B124" s="948"/>
      <c r="C124" s="921" t="s">
        <v>439</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121</v>
      </c>
      <c r="AB124" s="958"/>
      <c r="AC124" s="958"/>
      <c r="AD124" s="958"/>
      <c r="AE124" s="959"/>
      <c r="AF124" s="960" t="s">
        <v>121</v>
      </c>
      <c r="AG124" s="958"/>
      <c r="AH124" s="958"/>
      <c r="AI124" s="958"/>
      <c r="AJ124" s="959"/>
      <c r="AK124" s="960" t="s">
        <v>121</v>
      </c>
      <c r="AL124" s="958"/>
      <c r="AM124" s="958"/>
      <c r="AN124" s="958"/>
      <c r="AO124" s="959"/>
      <c r="AP124" s="961" t="s">
        <v>121</v>
      </c>
      <c r="AQ124" s="962"/>
      <c r="AR124" s="962"/>
      <c r="AS124" s="962"/>
      <c r="AT124" s="963"/>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6"/>
      <c r="BS124" s="1026"/>
      <c r="BT124" s="1026"/>
      <c r="BU124" s="1026"/>
      <c r="BV124" s="1026" t="s">
        <v>121</v>
      </c>
      <c r="BW124" s="1026"/>
      <c r="BX124" s="1026"/>
      <c r="BY124" s="1026"/>
      <c r="BZ124" s="1026"/>
      <c r="CA124" s="1026" t="s">
        <v>121</v>
      </c>
      <c r="CB124" s="1026"/>
      <c r="CC124" s="1026"/>
      <c r="CD124" s="1026"/>
      <c r="CE124" s="1026"/>
      <c r="CF124" s="1027"/>
      <c r="CG124" s="1028"/>
      <c r="CH124" s="1028"/>
      <c r="CI124" s="1028"/>
      <c r="CJ124" s="1029"/>
      <c r="CK124" s="1011"/>
      <c r="CL124" s="1011"/>
      <c r="CM124" s="1011"/>
      <c r="CN124" s="1011"/>
      <c r="CO124" s="1012"/>
      <c r="CP124" s="1018" t="s">
        <v>452</v>
      </c>
      <c r="CQ124" s="1019"/>
      <c r="CR124" s="1019"/>
      <c r="CS124" s="1019"/>
      <c r="CT124" s="1019"/>
      <c r="CU124" s="1019"/>
      <c r="CV124" s="1019"/>
      <c r="CW124" s="1019"/>
      <c r="CX124" s="1019"/>
      <c r="CY124" s="1019"/>
      <c r="CZ124" s="1019"/>
      <c r="DA124" s="1019"/>
      <c r="DB124" s="1019"/>
      <c r="DC124" s="1019"/>
      <c r="DD124" s="1019"/>
      <c r="DE124" s="1019"/>
      <c r="DF124" s="1020"/>
      <c r="DG124" s="1003" t="s">
        <v>121</v>
      </c>
      <c r="DH124" s="985"/>
      <c r="DI124" s="985"/>
      <c r="DJ124" s="985"/>
      <c r="DK124" s="986"/>
      <c r="DL124" s="984" t="s">
        <v>121</v>
      </c>
      <c r="DM124" s="985"/>
      <c r="DN124" s="985"/>
      <c r="DO124" s="985"/>
      <c r="DP124" s="986"/>
      <c r="DQ124" s="984" t="s">
        <v>121</v>
      </c>
      <c r="DR124" s="985"/>
      <c r="DS124" s="985"/>
      <c r="DT124" s="985"/>
      <c r="DU124" s="986"/>
      <c r="DV124" s="987" t="s">
        <v>121</v>
      </c>
      <c r="DW124" s="988"/>
      <c r="DX124" s="988"/>
      <c r="DY124" s="988"/>
      <c r="DZ124" s="989"/>
    </row>
    <row r="125" spans="1:130" s="230" customFormat="1" ht="26.25" customHeight="1" x14ac:dyDescent="0.15">
      <c r="A125" s="1057"/>
      <c r="B125" s="948"/>
      <c r="C125" s="921" t="s">
        <v>441</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121</v>
      </c>
      <c r="AB125" s="958"/>
      <c r="AC125" s="958"/>
      <c r="AD125" s="958"/>
      <c r="AE125" s="959"/>
      <c r="AF125" s="960" t="s">
        <v>121</v>
      </c>
      <c r="AG125" s="958"/>
      <c r="AH125" s="958"/>
      <c r="AI125" s="958"/>
      <c r="AJ125" s="959"/>
      <c r="AK125" s="960" t="s">
        <v>121</v>
      </c>
      <c r="AL125" s="958"/>
      <c r="AM125" s="958"/>
      <c r="AN125" s="958"/>
      <c r="AO125" s="959"/>
      <c r="AP125" s="961" t="s">
        <v>121</v>
      </c>
      <c r="AQ125" s="962"/>
      <c r="AR125" s="962"/>
      <c r="AS125" s="962"/>
      <c r="AT125" s="96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1" t="s">
        <v>453</v>
      </c>
      <c r="CL125" s="1006"/>
      <c r="CM125" s="1006"/>
      <c r="CN125" s="1006"/>
      <c r="CO125" s="1007"/>
      <c r="CP125" s="928" t="s">
        <v>454</v>
      </c>
      <c r="CQ125" s="896"/>
      <c r="CR125" s="896"/>
      <c r="CS125" s="896"/>
      <c r="CT125" s="896"/>
      <c r="CU125" s="896"/>
      <c r="CV125" s="896"/>
      <c r="CW125" s="896"/>
      <c r="CX125" s="896"/>
      <c r="CY125" s="896"/>
      <c r="CZ125" s="896"/>
      <c r="DA125" s="896"/>
      <c r="DB125" s="896"/>
      <c r="DC125" s="896"/>
      <c r="DD125" s="896"/>
      <c r="DE125" s="896"/>
      <c r="DF125" s="897"/>
      <c r="DG125" s="929" t="s">
        <v>121</v>
      </c>
      <c r="DH125" s="930"/>
      <c r="DI125" s="930"/>
      <c r="DJ125" s="930"/>
      <c r="DK125" s="930"/>
      <c r="DL125" s="930" t="s">
        <v>121</v>
      </c>
      <c r="DM125" s="930"/>
      <c r="DN125" s="930"/>
      <c r="DO125" s="930"/>
      <c r="DP125" s="930"/>
      <c r="DQ125" s="930" t="s">
        <v>121</v>
      </c>
      <c r="DR125" s="930"/>
      <c r="DS125" s="930"/>
      <c r="DT125" s="930"/>
      <c r="DU125" s="930"/>
      <c r="DV125" s="931" t="s">
        <v>121</v>
      </c>
      <c r="DW125" s="931"/>
      <c r="DX125" s="931"/>
      <c r="DY125" s="931"/>
      <c r="DZ125" s="932"/>
    </row>
    <row r="126" spans="1:130" s="230" customFormat="1" ht="26.25" customHeight="1" thickBot="1" x14ac:dyDescent="0.2">
      <c r="A126" s="1057"/>
      <c r="B126" s="948"/>
      <c r="C126" s="921" t="s">
        <v>443</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121</v>
      </c>
      <c r="AB126" s="958"/>
      <c r="AC126" s="958"/>
      <c r="AD126" s="958"/>
      <c r="AE126" s="959"/>
      <c r="AF126" s="960" t="s">
        <v>121</v>
      </c>
      <c r="AG126" s="958"/>
      <c r="AH126" s="958"/>
      <c r="AI126" s="958"/>
      <c r="AJ126" s="959"/>
      <c r="AK126" s="960" t="s">
        <v>121</v>
      </c>
      <c r="AL126" s="958"/>
      <c r="AM126" s="958"/>
      <c r="AN126" s="958"/>
      <c r="AO126" s="959"/>
      <c r="AP126" s="961" t="s">
        <v>121</v>
      </c>
      <c r="AQ126" s="962"/>
      <c r="AR126" s="962"/>
      <c r="AS126" s="962"/>
      <c r="AT126" s="96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2"/>
      <c r="CL126" s="1009"/>
      <c r="CM126" s="1009"/>
      <c r="CN126" s="1009"/>
      <c r="CO126" s="1010"/>
      <c r="CP126" s="921" t="s">
        <v>455</v>
      </c>
      <c r="CQ126" s="922"/>
      <c r="CR126" s="922"/>
      <c r="CS126" s="922"/>
      <c r="CT126" s="922"/>
      <c r="CU126" s="922"/>
      <c r="CV126" s="922"/>
      <c r="CW126" s="922"/>
      <c r="CX126" s="922"/>
      <c r="CY126" s="922"/>
      <c r="CZ126" s="922"/>
      <c r="DA126" s="922"/>
      <c r="DB126" s="922"/>
      <c r="DC126" s="922"/>
      <c r="DD126" s="922"/>
      <c r="DE126" s="922"/>
      <c r="DF126" s="923"/>
      <c r="DG126" s="924" t="s">
        <v>121</v>
      </c>
      <c r="DH126" s="925"/>
      <c r="DI126" s="925"/>
      <c r="DJ126" s="925"/>
      <c r="DK126" s="925"/>
      <c r="DL126" s="925" t="s">
        <v>121</v>
      </c>
      <c r="DM126" s="925"/>
      <c r="DN126" s="925"/>
      <c r="DO126" s="925"/>
      <c r="DP126" s="925"/>
      <c r="DQ126" s="925" t="s">
        <v>121</v>
      </c>
      <c r="DR126" s="925"/>
      <c r="DS126" s="925"/>
      <c r="DT126" s="925"/>
      <c r="DU126" s="925"/>
      <c r="DV126" s="926" t="s">
        <v>121</v>
      </c>
      <c r="DW126" s="926"/>
      <c r="DX126" s="926"/>
      <c r="DY126" s="926"/>
      <c r="DZ126" s="927"/>
    </row>
    <row r="127" spans="1:130" s="230" customFormat="1" ht="26.25" customHeight="1" x14ac:dyDescent="0.15">
      <c r="A127" s="1058"/>
      <c r="B127" s="950"/>
      <c r="C127" s="972" t="s">
        <v>456</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121</v>
      </c>
      <c r="AB127" s="958"/>
      <c r="AC127" s="958"/>
      <c r="AD127" s="958"/>
      <c r="AE127" s="959"/>
      <c r="AF127" s="960" t="s">
        <v>121</v>
      </c>
      <c r="AG127" s="958"/>
      <c r="AH127" s="958"/>
      <c r="AI127" s="958"/>
      <c r="AJ127" s="959"/>
      <c r="AK127" s="960" t="s">
        <v>121</v>
      </c>
      <c r="AL127" s="958"/>
      <c r="AM127" s="958"/>
      <c r="AN127" s="958"/>
      <c r="AO127" s="959"/>
      <c r="AP127" s="961" t="s">
        <v>121</v>
      </c>
      <c r="AQ127" s="962"/>
      <c r="AR127" s="962"/>
      <c r="AS127" s="962"/>
      <c r="AT127" s="963"/>
      <c r="AU127" s="232"/>
      <c r="AV127" s="232"/>
      <c r="AW127" s="232"/>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32"/>
      <c r="CB127" s="232"/>
      <c r="CC127" s="232"/>
      <c r="CD127" s="255"/>
      <c r="CE127" s="255"/>
      <c r="CF127" s="255"/>
      <c r="CG127" s="232"/>
      <c r="CH127" s="232"/>
      <c r="CI127" s="232"/>
      <c r="CJ127" s="254"/>
      <c r="CK127" s="1022"/>
      <c r="CL127" s="1009"/>
      <c r="CM127" s="1009"/>
      <c r="CN127" s="1009"/>
      <c r="CO127" s="1010"/>
      <c r="CP127" s="921" t="s">
        <v>461</v>
      </c>
      <c r="CQ127" s="922"/>
      <c r="CR127" s="922"/>
      <c r="CS127" s="922"/>
      <c r="CT127" s="922"/>
      <c r="CU127" s="922"/>
      <c r="CV127" s="922"/>
      <c r="CW127" s="922"/>
      <c r="CX127" s="922"/>
      <c r="CY127" s="922"/>
      <c r="CZ127" s="922"/>
      <c r="DA127" s="922"/>
      <c r="DB127" s="922"/>
      <c r="DC127" s="922"/>
      <c r="DD127" s="922"/>
      <c r="DE127" s="922"/>
      <c r="DF127" s="923"/>
      <c r="DG127" s="924" t="s">
        <v>121</v>
      </c>
      <c r="DH127" s="925"/>
      <c r="DI127" s="925"/>
      <c r="DJ127" s="925"/>
      <c r="DK127" s="925"/>
      <c r="DL127" s="925" t="s">
        <v>121</v>
      </c>
      <c r="DM127" s="925"/>
      <c r="DN127" s="925"/>
      <c r="DO127" s="925"/>
      <c r="DP127" s="925"/>
      <c r="DQ127" s="925" t="s">
        <v>121</v>
      </c>
      <c r="DR127" s="925"/>
      <c r="DS127" s="925"/>
      <c r="DT127" s="925"/>
      <c r="DU127" s="925"/>
      <c r="DV127" s="926" t="s">
        <v>121</v>
      </c>
      <c r="DW127" s="926"/>
      <c r="DX127" s="926"/>
      <c r="DY127" s="926"/>
      <c r="DZ127" s="927"/>
    </row>
    <row r="128" spans="1:130" s="230"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141739</v>
      </c>
      <c r="AB128" s="1046"/>
      <c r="AC128" s="1046"/>
      <c r="AD128" s="1046"/>
      <c r="AE128" s="1047"/>
      <c r="AF128" s="1048">
        <v>20512</v>
      </c>
      <c r="AG128" s="1046"/>
      <c r="AH128" s="1046"/>
      <c r="AI128" s="1046"/>
      <c r="AJ128" s="1047"/>
      <c r="AK128" s="1048">
        <v>17207</v>
      </c>
      <c r="AL128" s="1046"/>
      <c r="AM128" s="1046"/>
      <c r="AN128" s="1046"/>
      <c r="AO128" s="1047"/>
      <c r="AP128" s="1049"/>
      <c r="AQ128" s="1050"/>
      <c r="AR128" s="1050"/>
      <c r="AS128" s="1050"/>
      <c r="AT128" s="1051"/>
      <c r="AU128" s="232"/>
      <c r="AV128" s="232"/>
      <c r="AW128" s="232"/>
      <c r="AX128" s="895" t="s">
        <v>464</v>
      </c>
      <c r="AY128" s="896"/>
      <c r="AZ128" s="896"/>
      <c r="BA128" s="896"/>
      <c r="BB128" s="896"/>
      <c r="BC128" s="896"/>
      <c r="BD128" s="896"/>
      <c r="BE128" s="897"/>
      <c r="BF128" s="1052" t="s">
        <v>121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5"/>
      <c r="CA128" s="255"/>
      <c r="CB128" s="255"/>
      <c r="CC128" s="255"/>
      <c r="CD128" s="255"/>
      <c r="CE128" s="255"/>
      <c r="CF128" s="255"/>
      <c r="CG128" s="232"/>
      <c r="CH128" s="232"/>
      <c r="CI128" s="232"/>
      <c r="CJ128" s="254"/>
      <c r="CK128" s="1023"/>
      <c r="CL128" s="1024"/>
      <c r="CM128" s="1024"/>
      <c r="CN128" s="1024"/>
      <c r="CO128" s="1025"/>
      <c r="CP128" s="1035" t="s">
        <v>465</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30" customFormat="1" ht="26.25" customHeight="1" x14ac:dyDescent="0.15">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466</v>
      </c>
      <c r="X129" s="1070"/>
      <c r="Y129" s="1070"/>
      <c r="Z129" s="1071"/>
      <c r="AA129" s="957">
        <v>2726940</v>
      </c>
      <c r="AB129" s="958"/>
      <c r="AC129" s="958"/>
      <c r="AD129" s="958"/>
      <c r="AE129" s="959"/>
      <c r="AF129" s="960">
        <v>2635749</v>
      </c>
      <c r="AG129" s="958"/>
      <c r="AH129" s="958"/>
      <c r="AI129" s="958"/>
      <c r="AJ129" s="959"/>
      <c r="AK129" s="960">
        <v>2650359</v>
      </c>
      <c r="AL129" s="958"/>
      <c r="AM129" s="958"/>
      <c r="AN129" s="958"/>
      <c r="AO129" s="959"/>
      <c r="AP129" s="1072"/>
      <c r="AQ129" s="1073"/>
      <c r="AR129" s="1073"/>
      <c r="AS129" s="1073"/>
      <c r="AT129" s="1074"/>
      <c r="AU129" s="233"/>
      <c r="AV129" s="233"/>
      <c r="AW129" s="233"/>
      <c r="AX129" s="1064" t="s">
        <v>467</v>
      </c>
      <c r="AY129" s="922"/>
      <c r="AZ129" s="922"/>
      <c r="BA129" s="922"/>
      <c r="BB129" s="922"/>
      <c r="BC129" s="922"/>
      <c r="BD129" s="922"/>
      <c r="BE129" s="923"/>
      <c r="BF129" s="1065" t="s">
        <v>121</v>
      </c>
      <c r="BG129" s="1066"/>
      <c r="BH129" s="1066"/>
      <c r="BI129" s="1066"/>
      <c r="BJ129" s="1066"/>
      <c r="BK129" s="1066"/>
      <c r="BL129" s="1067"/>
      <c r="BM129" s="1065">
        <v>20</v>
      </c>
      <c r="BN129" s="1066"/>
      <c r="BO129" s="1066"/>
      <c r="BP129" s="1066"/>
      <c r="BQ129" s="1066"/>
      <c r="BR129" s="1066"/>
      <c r="BS129" s="1067"/>
      <c r="BT129" s="1065">
        <v>30</v>
      </c>
      <c r="BU129" s="1066"/>
      <c r="BV129" s="1066"/>
      <c r="BW129" s="1066"/>
      <c r="BX129" s="1066"/>
      <c r="BY129" s="1066"/>
      <c r="BZ129" s="106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3" t="s">
        <v>468</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469</v>
      </c>
      <c r="X130" s="1070"/>
      <c r="Y130" s="1070"/>
      <c r="Z130" s="1071"/>
      <c r="AA130" s="957">
        <v>267896</v>
      </c>
      <c r="AB130" s="958"/>
      <c r="AC130" s="958"/>
      <c r="AD130" s="958"/>
      <c r="AE130" s="959"/>
      <c r="AF130" s="960">
        <v>270705</v>
      </c>
      <c r="AG130" s="958"/>
      <c r="AH130" s="958"/>
      <c r="AI130" s="958"/>
      <c r="AJ130" s="959"/>
      <c r="AK130" s="960">
        <v>269190</v>
      </c>
      <c r="AL130" s="958"/>
      <c r="AM130" s="958"/>
      <c r="AN130" s="958"/>
      <c r="AO130" s="959"/>
      <c r="AP130" s="1072"/>
      <c r="AQ130" s="1073"/>
      <c r="AR130" s="1073"/>
      <c r="AS130" s="1073"/>
      <c r="AT130" s="1074"/>
      <c r="AU130" s="233"/>
      <c r="AV130" s="233"/>
      <c r="AW130" s="233"/>
      <c r="AX130" s="1064" t="s">
        <v>470</v>
      </c>
      <c r="AY130" s="922"/>
      <c r="AZ130" s="922"/>
      <c r="BA130" s="922"/>
      <c r="BB130" s="922"/>
      <c r="BC130" s="922"/>
      <c r="BD130" s="922"/>
      <c r="BE130" s="923"/>
      <c r="BF130" s="1100">
        <v>4.0999999999999996</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471</v>
      </c>
      <c r="X131" s="1107"/>
      <c r="Y131" s="1107"/>
      <c r="Z131" s="1108"/>
      <c r="AA131" s="1003">
        <v>2459044</v>
      </c>
      <c r="AB131" s="985"/>
      <c r="AC131" s="985"/>
      <c r="AD131" s="985"/>
      <c r="AE131" s="986"/>
      <c r="AF131" s="984">
        <v>2365044</v>
      </c>
      <c r="AG131" s="985"/>
      <c r="AH131" s="985"/>
      <c r="AI131" s="985"/>
      <c r="AJ131" s="986"/>
      <c r="AK131" s="984">
        <v>2381169</v>
      </c>
      <c r="AL131" s="985"/>
      <c r="AM131" s="985"/>
      <c r="AN131" s="985"/>
      <c r="AO131" s="986"/>
      <c r="AP131" s="1109"/>
      <c r="AQ131" s="1110"/>
      <c r="AR131" s="1110"/>
      <c r="AS131" s="1110"/>
      <c r="AT131" s="1111"/>
      <c r="AU131" s="233"/>
      <c r="AV131" s="233"/>
      <c r="AW131" s="233"/>
      <c r="AX131" s="1082" t="s">
        <v>472</v>
      </c>
      <c r="AY131" s="726"/>
      <c r="AZ131" s="726"/>
      <c r="BA131" s="726"/>
      <c r="BB131" s="726"/>
      <c r="BC131" s="726"/>
      <c r="BD131" s="726"/>
      <c r="BE131" s="1036"/>
      <c r="BF131" s="1083" t="s">
        <v>121</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89" t="s">
        <v>473</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474</v>
      </c>
      <c r="W132" s="1093"/>
      <c r="X132" s="1093"/>
      <c r="Y132" s="1093"/>
      <c r="Z132" s="1094"/>
      <c r="AA132" s="1095">
        <v>3.742226654</v>
      </c>
      <c r="AB132" s="1096"/>
      <c r="AC132" s="1096"/>
      <c r="AD132" s="1096"/>
      <c r="AE132" s="1097"/>
      <c r="AF132" s="1098">
        <v>3.8849171519999999</v>
      </c>
      <c r="AG132" s="1096"/>
      <c r="AH132" s="1096"/>
      <c r="AI132" s="1096"/>
      <c r="AJ132" s="1097"/>
      <c r="AK132" s="1098">
        <v>4.8293086299999999</v>
      </c>
      <c r="AL132" s="1096"/>
      <c r="AM132" s="1096"/>
      <c r="AN132" s="1096"/>
      <c r="AO132" s="1097"/>
      <c r="AP132" s="1000"/>
      <c r="AQ132" s="1001"/>
      <c r="AR132" s="1001"/>
      <c r="AS132" s="1001"/>
      <c r="AT132" s="109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475</v>
      </c>
      <c r="W133" s="1076"/>
      <c r="X133" s="1076"/>
      <c r="Y133" s="1076"/>
      <c r="Z133" s="1077"/>
      <c r="AA133" s="1078">
        <v>4.2</v>
      </c>
      <c r="AB133" s="1079"/>
      <c r="AC133" s="1079"/>
      <c r="AD133" s="1079"/>
      <c r="AE133" s="1080"/>
      <c r="AF133" s="1078">
        <v>4</v>
      </c>
      <c r="AG133" s="1079"/>
      <c r="AH133" s="1079"/>
      <c r="AI133" s="1079"/>
      <c r="AJ133" s="1080"/>
      <c r="AK133" s="1078">
        <v>4.0999999999999996</v>
      </c>
      <c r="AL133" s="1079"/>
      <c r="AM133" s="1079"/>
      <c r="AN133" s="1079"/>
      <c r="AO133" s="1080"/>
      <c r="AP133" s="1027"/>
      <c r="AQ133" s="1028"/>
      <c r="AR133" s="1028"/>
      <c r="AS133" s="1028"/>
      <c r="AT133" s="108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JWJfeHnHisXhhrdKWYAV0w1HXt09qhahXDV6OEFuD8z75IzZvBAfGfbP/AOeQsFPOyhryNp0UrIM9NoaWor5g==" saltValue="A98DNhJn/N2hFcDPKkpP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1" zoomScaleNormal="85" zoomScaleSheetLayoutView="100" workbookViewId="0">
      <selection activeCell="CS73" sqref="CS7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qgvGTy7Gaeq0POWokaU6j+WJ8eX9poDdOEEvELhSZ67kC+nQZR+IokqYlBBBNQKxYZjPjS5MUgBf477Atu7KGQ==" saltValue="NiAXUtBgrEHJMevkLDEKl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8" zoomScaleNormal="98"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zetCjqs9bjQQgtVBKjMoY9F1zzT4CdtOYb0gBCpEZpV1xevvVWlJKVN5Dloj20zphFXLffnyEiVVQaBExEX4w==" saltValue="5ICW1lzI524qeHXsWVTTV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1" workbookViewId="0">
      <selection activeCell="W27" sqref="W27"/>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3"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4"/>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5" t="s">
        <v>484</v>
      </c>
      <c r="AL9" s="1116"/>
      <c r="AM9" s="1116"/>
      <c r="AN9" s="1117"/>
      <c r="AO9" s="281">
        <v>845697</v>
      </c>
      <c r="AP9" s="281">
        <v>140225</v>
      </c>
      <c r="AQ9" s="282">
        <v>143407</v>
      </c>
      <c r="AR9" s="283">
        <v>-2.2000000000000002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5" t="s">
        <v>485</v>
      </c>
      <c r="AL10" s="1116"/>
      <c r="AM10" s="1116"/>
      <c r="AN10" s="1117"/>
      <c r="AO10" s="284">
        <v>148443</v>
      </c>
      <c r="AP10" s="284">
        <v>24613</v>
      </c>
      <c r="AQ10" s="285">
        <v>20271</v>
      </c>
      <c r="AR10" s="286">
        <v>21.4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5" t="s">
        <v>486</v>
      </c>
      <c r="AL11" s="1116"/>
      <c r="AM11" s="1116"/>
      <c r="AN11" s="1117"/>
      <c r="AO11" s="284">
        <v>4644</v>
      </c>
      <c r="AP11" s="284">
        <v>770</v>
      </c>
      <c r="AQ11" s="285">
        <v>1412</v>
      </c>
      <c r="AR11" s="286">
        <v>-45.5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5" t="s">
        <v>487</v>
      </c>
      <c r="AL12" s="1116"/>
      <c r="AM12" s="1116"/>
      <c r="AN12" s="1117"/>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5" t="s">
        <v>489</v>
      </c>
      <c r="AL13" s="1116"/>
      <c r="AM13" s="1116"/>
      <c r="AN13" s="1117"/>
      <c r="AO13" s="284">
        <v>40836</v>
      </c>
      <c r="AP13" s="284">
        <v>6771</v>
      </c>
      <c r="AQ13" s="285">
        <v>5234</v>
      </c>
      <c r="AR13" s="286">
        <v>29.4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5" t="s">
        <v>490</v>
      </c>
      <c r="AL14" s="1116"/>
      <c r="AM14" s="1116"/>
      <c r="AN14" s="1117"/>
      <c r="AO14" s="284">
        <v>23583</v>
      </c>
      <c r="AP14" s="284">
        <v>3910</v>
      </c>
      <c r="AQ14" s="285">
        <v>3337</v>
      </c>
      <c r="AR14" s="286">
        <v>17.2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8" t="s">
        <v>491</v>
      </c>
      <c r="AL15" s="1119"/>
      <c r="AM15" s="1119"/>
      <c r="AN15" s="1120"/>
      <c r="AO15" s="284">
        <v>-53213</v>
      </c>
      <c r="AP15" s="284">
        <v>-8823</v>
      </c>
      <c r="AQ15" s="285">
        <v>-9830</v>
      </c>
      <c r="AR15" s="286">
        <v>-10.199999999999999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8" t="s">
        <v>177</v>
      </c>
      <c r="AL16" s="1119"/>
      <c r="AM16" s="1119"/>
      <c r="AN16" s="1120"/>
      <c r="AO16" s="284">
        <v>1009990</v>
      </c>
      <c r="AP16" s="284">
        <v>167466</v>
      </c>
      <c r="AQ16" s="285">
        <v>163831</v>
      </c>
      <c r="AR16" s="286">
        <v>2.2000000000000002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1" t="s">
        <v>496</v>
      </c>
      <c r="AL21" s="1122"/>
      <c r="AM21" s="1122"/>
      <c r="AN21" s="1123"/>
      <c r="AO21" s="297">
        <v>14.59</v>
      </c>
      <c r="AP21" s="298">
        <v>14.18</v>
      </c>
      <c r="AQ21" s="299">
        <v>0.41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1" t="s">
        <v>497</v>
      </c>
      <c r="AL22" s="1122"/>
      <c r="AM22" s="1122"/>
      <c r="AN22" s="1123"/>
      <c r="AO22" s="302">
        <v>92.2</v>
      </c>
      <c r="AP22" s="303">
        <v>95.4</v>
      </c>
      <c r="AQ22" s="304">
        <v>-3.2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2" t="s">
        <v>498</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3"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4"/>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9" t="s">
        <v>501</v>
      </c>
      <c r="AL32" s="1130"/>
      <c r="AM32" s="1130"/>
      <c r="AN32" s="1131"/>
      <c r="AO32" s="312">
        <v>291704</v>
      </c>
      <c r="AP32" s="312">
        <v>48367</v>
      </c>
      <c r="AQ32" s="313">
        <v>86321</v>
      </c>
      <c r="AR32" s="314">
        <v>-44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9" t="s">
        <v>502</v>
      </c>
      <c r="AL33" s="1130"/>
      <c r="AM33" s="1130"/>
      <c r="AN33" s="1131"/>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9" t="s">
        <v>503</v>
      </c>
      <c r="AL34" s="1130"/>
      <c r="AM34" s="1130"/>
      <c r="AN34" s="1131"/>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9" t="s">
        <v>504</v>
      </c>
      <c r="AL35" s="1130"/>
      <c r="AM35" s="1130"/>
      <c r="AN35" s="1131"/>
      <c r="AO35" s="312">
        <v>50182</v>
      </c>
      <c r="AP35" s="312">
        <v>8321</v>
      </c>
      <c r="AQ35" s="313">
        <v>18581</v>
      </c>
      <c r="AR35" s="314">
        <v>-55.2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9" t="s">
        <v>505</v>
      </c>
      <c r="AL36" s="1130"/>
      <c r="AM36" s="1130"/>
      <c r="AN36" s="1131"/>
      <c r="AO36" s="312">
        <v>58955</v>
      </c>
      <c r="AP36" s="312">
        <v>9775</v>
      </c>
      <c r="AQ36" s="313">
        <v>4521</v>
      </c>
      <c r="AR36" s="314">
        <v>116.2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9" t="s">
        <v>506</v>
      </c>
      <c r="AL37" s="1130"/>
      <c r="AM37" s="1130"/>
      <c r="AN37" s="1131"/>
      <c r="AO37" s="312">
        <v>550</v>
      </c>
      <c r="AP37" s="312">
        <v>91</v>
      </c>
      <c r="AQ37" s="313">
        <v>983</v>
      </c>
      <c r="AR37" s="314">
        <v>-90.7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2" t="s">
        <v>507</v>
      </c>
      <c r="AL38" s="1133"/>
      <c r="AM38" s="1133"/>
      <c r="AN38" s="1134"/>
      <c r="AO38" s="315" t="s">
        <v>488</v>
      </c>
      <c r="AP38" s="315" t="s">
        <v>488</v>
      </c>
      <c r="AQ38" s="316">
        <v>20</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2" t="s">
        <v>508</v>
      </c>
      <c r="AL39" s="1133"/>
      <c r="AM39" s="1133"/>
      <c r="AN39" s="1134"/>
      <c r="AO39" s="312">
        <v>-17207</v>
      </c>
      <c r="AP39" s="312">
        <v>-2853</v>
      </c>
      <c r="AQ39" s="313">
        <v>-4212</v>
      </c>
      <c r="AR39" s="314">
        <v>-32.299999999999997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9" t="s">
        <v>509</v>
      </c>
      <c r="AL40" s="1130"/>
      <c r="AM40" s="1130"/>
      <c r="AN40" s="1131"/>
      <c r="AO40" s="312">
        <v>-269190</v>
      </c>
      <c r="AP40" s="312">
        <v>-44634</v>
      </c>
      <c r="AQ40" s="313">
        <v>-70783</v>
      </c>
      <c r="AR40" s="314">
        <v>-36.9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5" t="s">
        <v>287</v>
      </c>
      <c r="AL41" s="1136"/>
      <c r="AM41" s="1136"/>
      <c r="AN41" s="1137"/>
      <c r="AO41" s="312">
        <v>114994</v>
      </c>
      <c r="AP41" s="312">
        <v>19067</v>
      </c>
      <c r="AQ41" s="313">
        <v>35432</v>
      </c>
      <c r="AR41" s="314">
        <v>-46.2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4" t="s">
        <v>479</v>
      </c>
      <c r="AN49" s="1126" t="s">
        <v>512</v>
      </c>
      <c r="AO49" s="1127"/>
      <c r="AP49" s="1127"/>
      <c r="AQ49" s="1127"/>
      <c r="AR49" s="112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5"/>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645216</v>
      </c>
      <c r="AN51" s="334">
        <v>101290</v>
      </c>
      <c r="AO51" s="335">
        <v>-5.7</v>
      </c>
      <c r="AP51" s="336">
        <v>145139</v>
      </c>
      <c r="AQ51" s="337">
        <v>19.5</v>
      </c>
      <c r="AR51" s="338">
        <v>-25.2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261357</v>
      </c>
      <c r="AN52" s="342">
        <v>41029</v>
      </c>
      <c r="AO52" s="343">
        <v>-30.7</v>
      </c>
      <c r="AP52" s="344">
        <v>83762</v>
      </c>
      <c r="AQ52" s="345">
        <v>33.1</v>
      </c>
      <c r="AR52" s="346">
        <v>-63.8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739910</v>
      </c>
      <c r="AN53" s="334">
        <v>118728</v>
      </c>
      <c r="AO53" s="335">
        <v>17.2</v>
      </c>
      <c r="AP53" s="336">
        <v>125391</v>
      </c>
      <c r="AQ53" s="337">
        <v>-13.6</v>
      </c>
      <c r="AR53" s="338">
        <v>30.8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225288</v>
      </c>
      <c r="AN54" s="342">
        <v>36150</v>
      </c>
      <c r="AO54" s="343">
        <v>-11.9</v>
      </c>
      <c r="AP54" s="344">
        <v>68516</v>
      </c>
      <c r="AQ54" s="345">
        <v>-18.2</v>
      </c>
      <c r="AR54" s="346">
        <v>6.3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447228</v>
      </c>
      <c r="AN55" s="334">
        <v>72696</v>
      </c>
      <c r="AO55" s="335">
        <v>-38.799999999999997</v>
      </c>
      <c r="AP55" s="336">
        <v>138402</v>
      </c>
      <c r="AQ55" s="337">
        <v>10.4</v>
      </c>
      <c r="AR55" s="338">
        <v>-49.2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318379</v>
      </c>
      <c r="AN56" s="342">
        <v>51752</v>
      </c>
      <c r="AO56" s="343">
        <v>43.2</v>
      </c>
      <c r="AP56" s="344">
        <v>70652</v>
      </c>
      <c r="AQ56" s="345">
        <v>3.1</v>
      </c>
      <c r="AR56" s="346">
        <v>40.1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553020</v>
      </c>
      <c r="AN57" s="334">
        <v>90927</v>
      </c>
      <c r="AO57" s="335">
        <v>25.1</v>
      </c>
      <c r="AP57" s="336">
        <v>146367</v>
      </c>
      <c r="AQ57" s="337">
        <v>5.8</v>
      </c>
      <c r="AR57" s="338">
        <v>19.3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416661</v>
      </c>
      <c r="AN58" s="342">
        <v>68507</v>
      </c>
      <c r="AO58" s="343">
        <v>32.4</v>
      </c>
      <c r="AP58" s="344">
        <v>79441</v>
      </c>
      <c r="AQ58" s="345">
        <v>12.4</v>
      </c>
      <c r="AR58" s="346">
        <v>20</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947419</v>
      </c>
      <c r="AN59" s="334">
        <v>157092</v>
      </c>
      <c r="AO59" s="335">
        <v>72.8</v>
      </c>
      <c r="AP59" s="336">
        <v>165181</v>
      </c>
      <c r="AQ59" s="337">
        <v>12.9</v>
      </c>
      <c r="AR59" s="338">
        <v>59.9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466610</v>
      </c>
      <c r="AN60" s="342">
        <v>77369</v>
      </c>
      <c r="AO60" s="343">
        <v>12.9</v>
      </c>
      <c r="AP60" s="344">
        <v>82246</v>
      </c>
      <c r="AQ60" s="345">
        <v>3.5</v>
      </c>
      <c r="AR60" s="346">
        <v>9.4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666559</v>
      </c>
      <c r="AN61" s="349">
        <v>108147</v>
      </c>
      <c r="AO61" s="350">
        <v>14.1</v>
      </c>
      <c r="AP61" s="351">
        <v>144096</v>
      </c>
      <c r="AQ61" s="352">
        <v>7</v>
      </c>
      <c r="AR61" s="338">
        <v>7.1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337659</v>
      </c>
      <c r="AN62" s="342">
        <v>54961</v>
      </c>
      <c r="AO62" s="343">
        <v>9.1999999999999993</v>
      </c>
      <c r="AP62" s="344">
        <v>76923</v>
      </c>
      <c r="AQ62" s="345">
        <v>6.8</v>
      </c>
      <c r="AR62" s="346">
        <v>2.4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xgCwb1Sq0ClOjoMjWYQ3Njdpr0rf9X0s4aEsxEtG2EwAMpMnjWQ/WVm84t2ABf0msGusiRDXjqJ3Mb1Pnyu2LA==" saltValue="2r8pZ5CYWib1D4PXcinW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5" zoomScaleNormal="100" zoomScaleSheetLayoutView="55" workbookViewId="0">
      <selection activeCell="AD87" sqref="AD87"/>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nadHYITQn/fiSm3G5tXm/zV7tHjyJ7w7+k1mfhZXuMl6ysJwOcp5ZqJVyDU+qrNuy+yw5WmqBpnyZHwPvutZng==" saltValue="MDEtdDXTiaJtPXRP0XsJb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election activeCell="BI102" sqref="BI102"/>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O2ICzBVbaisw+p2fU5PoXDD2C4eJdL1U/wzsFmgALhnA7wK+DfKc2S/qNpXyl0FIyUdTe2JqKXZhB3i1SXdzFQ==" saltValue="WbcmHOym/4p21qi65rhKK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8" t="s">
        <v>3</v>
      </c>
      <c r="D47" s="1138"/>
      <c r="E47" s="1139"/>
      <c r="F47" s="11">
        <v>79.78</v>
      </c>
      <c r="G47" s="12">
        <v>81.650000000000006</v>
      </c>
      <c r="H47" s="12">
        <v>86.15</v>
      </c>
      <c r="I47" s="12">
        <v>93.4</v>
      </c>
      <c r="J47" s="13">
        <v>91.86</v>
      </c>
    </row>
    <row r="48" spans="2:10" ht="57.75" customHeight="1" x14ac:dyDescent="0.15">
      <c r="B48" s="14"/>
      <c r="C48" s="1140" t="s">
        <v>4</v>
      </c>
      <c r="D48" s="1140"/>
      <c r="E48" s="1141"/>
      <c r="F48" s="15">
        <v>5.07</v>
      </c>
      <c r="G48" s="16">
        <v>5.88</v>
      </c>
      <c r="H48" s="16">
        <v>3.93</v>
      </c>
      <c r="I48" s="16">
        <v>3.59</v>
      </c>
      <c r="J48" s="17">
        <v>6.63</v>
      </c>
    </row>
    <row r="49" spans="2:10" ht="57.75" customHeight="1" thickBot="1" x14ac:dyDescent="0.2">
      <c r="B49" s="18"/>
      <c r="C49" s="1142" t="s">
        <v>5</v>
      </c>
      <c r="D49" s="1142"/>
      <c r="E49" s="1143"/>
      <c r="F49" s="19">
        <v>1.97</v>
      </c>
      <c r="G49" s="20">
        <v>4.17</v>
      </c>
      <c r="H49" s="20">
        <v>7.53</v>
      </c>
      <c r="I49" s="20">
        <v>1.51</v>
      </c>
      <c r="J49" s="21">
        <v>0.15</v>
      </c>
    </row>
    <row r="50" spans="2:10" x14ac:dyDescent="0.15"/>
  </sheetData>
  <sheetProtection algorithmName="SHA-512" hashValue="TH+V6PnYpZ/fxOfpaOOJU00TGgtJewhD80opEwB/Hr5Rq5kb+TxjjzXi/JFYq0q0VnXU23/6MI4ZdewYBbZASg==" saltValue="Ppe4TD/UegnZZVHI6zLt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総務課(愛町)</cp:lastModifiedBy>
  <cp:lastPrinted>2025-03-18T01:15:53Z</cp:lastPrinted>
  <dcterms:created xsi:type="dcterms:W3CDTF">2025-02-19T01:22:01Z</dcterms:created>
  <dcterms:modified xsi:type="dcterms:W3CDTF">2025-03-18T01:15:54Z</dcterms:modified>
  <cp:category/>
</cp:coreProperties>
</file>