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h21inf134\Desktop\公営企業に係る「経営比較分析表」の分析等について\"/>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B10" i="4" s="1"/>
  <c r="L6" i="5"/>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AL8" i="4"/>
  <c r="W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<sst xmlns="http://schemas.openxmlformats.org/spreadsheetml/2006/main" count="220" uniqueCount="110">
  <si>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</si>
  <si>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</si>
  <si>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</si>
  <si>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</si>
  <si>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</si>
  <si>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</si>
  <si>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</si>
  <si>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</si>
  <si>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</si>
  <si>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</si>
  <si>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</si>
  <si>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</si>
  <si>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</si>
  <si>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</si>
  <si>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</si>
  <si>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</si>
  <si>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</si>
  <si>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</si>
  <si>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</si>
  <si>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</si>
  <si>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</si>
  <si>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</si>
  <si>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</si>
  <si>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</si>
  <si>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</si>
  <si>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</si>
  <si>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</si>
  <si>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</si>
  <si>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</si>
  <si>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</si>
  <si>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</si>
  <si>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</si>
  <si>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</si>
  <si>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</si>
  <si>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</si>
  <si>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</si>
  <si>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</si>
  <si>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</si>
  <si>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</si>
  <si>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</si>
  <si>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</si>
  <si>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</si>
  <si>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</si>
  <si>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</si>
  <si>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</si>
  <si>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</si>
  <si>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</si>
  <si>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</si>
  <si>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</si>
  <si>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</si>
  <si>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</si>
  <si>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</si>
  <si>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</si>
  <si>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</si>
  <si>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</si>
  <si>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</si>
  <si>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</si>
  <si>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</si>
  <si>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</si>
  <si>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</si>
  <si>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</si>
  <si>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</si>
  <si>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</si>
  <si>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</si>
  <si>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</si>
  <si>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</si>
  <si>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</si>
  <si>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</si>
  <si>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</si>
  <si>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</si>
  <si>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</si>
  <si>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</si>
  <si>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</si>
  <si>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</si>
  <si>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</si>
  <si>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</si>
  <si>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</si>
  <si>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</si>
  <si>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</si>
  <si>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</si>
  <si>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</si>
  <si>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</si>
  <si>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</si>
  <si>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</si>
  <si>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</si>
  <si>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</si>
  <si>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</si>
  <si>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</si>
  <si>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</si>
  <si>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</si>
  <si>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</si>
  <si>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</si>
  <si>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</si>
  <si>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</si>
  <si>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</si>
  <si>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</si>
  <si>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群馬県　草津町</t>
  </si>
  <si>
    <t>法非適用</t>
  </si>
  <si>
    <t>下水道事業</t>
  </si>
  <si>
    <t>公共下水道</t>
  </si>
  <si>
    <t>Cd1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</si>
  <si>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</si>
  <si>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</si>
  <si>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</si>
  <si>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</si>
  <si>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</si>
  <si>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</si>
  <si>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</si>
  <si>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については、ほぼ安定した状態ではあるが一般会計からの繰入金によるところも大きい為、繰入金の削減策を講じる必要がある。また、再構築計画と同時に現施設の維持管理も必要になる為、維持管理費用を適正管理する。
　また、広域連携については、吾妻郡町村情報システム共同化推進協議会において、上下水道料金システムの共同化を進めている。</t>
    <rPh sb="1" eb="3">
      <t>ケイエイ</t>
    </rPh>
    <rPh sb="3" eb="5">
      <t>ジョウキョウ</t>
    </rPh>
    <rPh sb="13" eb="15">
      <t>アンテイ</t>
    </rPh>
    <rPh sb="17" eb="19">
      <t>ジョウタイ</t>
    </rPh>
    <rPh sb="24" eb="26">
      <t>イッパン</t>
    </rPh>
    <rPh sb="26" eb="28">
      <t>カイケイ</t>
    </rPh>
    <rPh sb="31" eb="33">
      <t>クリイレ</t>
    </rPh>
    <rPh sb="33" eb="34">
      <t>キン</t>
    </rPh>
    <rPh sb="41" eb="42">
      <t>オオ</t>
    </rPh>
    <rPh sb="44" eb="45">
      <t>タメ</t>
    </rPh>
    <rPh sb="46" eb="48">
      <t>クリイレ</t>
    </rPh>
    <rPh sb="48" eb="49">
      <t>キン</t>
    </rPh>
    <rPh sb="50" eb="52">
      <t>サクゲン</t>
    </rPh>
    <rPh sb="52" eb="53">
      <t>サク</t>
    </rPh>
    <rPh sb="54" eb="55">
      <t>コウ</t>
    </rPh>
    <rPh sb="57" eb="59">
      <t>ヒツヨウ</t>
    </rPh>
    <rPh sb="66" eb="69">
      <t>サイコウチク</t>
    </rPh>
    <rPh sb="69" eb="71">
      <t>ケイカク</t>
    </rPh>
    <rPh sb="72" eb="74">
      <t>ドウジ</t>
    </rPh>
    <rPh sb="75" eb="76">
      <t>ゲン</t>
    </rPh>
    <rPh sb="76" eb="78">
      <t>シセツ</t>
    </rPh>
    <rPh sb="79" eb="81">
      <t>イジ</t>
    </rPh>
    <rPh sb="81" eb="83">
      <t>カンリ</t>
    </rPh>
    <rPh sb="84" eb="86">
      <t>ヒツヨウ</t>
    </rPh>
    <rPh sb="89" eb="90">
      <t>タメ</t>
    </rPh>
    <rPh sb="91" eb="93">
      <t>イジ</t>
    </rPh>
    <rPh sb="93" eb="95">
      <t>カンリ</t>
    </rPh>
    <rPh sb="95" eb="97">
      <t>ヒヨウ</t>
    </rPh>
    <rPh sb="98" eb="100">
      <t>テキセイ</t>
    </rPh>
    <rPh sb="100" eb="102">
      <t>カンリ</t>
    </rPh>
    <rPh sb="110" eb="112">
      <t>コウイキ</t>
    </rPh>
    <rPh sb="112" eb="114">
      <t>レンケイ</t>
    </rPh>
    <rPh sb="120" eb="123">
      <t>アガツマグン</t>
    </rPh>
    <rPh sb="123" eb="125">
      <t>チョウソン</t>
    </rPh>
    <rPh sb="125" eb="127">
      <t>ジョウホウ</t>
    </rPh>
    <rPh sb="131" eb="134">
      <t>キョウドウカ</t>
    </rPh>
    <rPh sb="134" eb="136">
      <t>スイシン</t>
    </rPh>
    <rPh sb="136" eb="139">
      <t>キョウギカイ</t>
    </rPh>
    <rPh sb="144" eb="146">
      <t>ジョウゲ</t>
    </rPh>
    <rPh sb="146" eb="148">
      <t>スイドウ</t>
    </rPh>
    <rPh sb="148" eb="150">
      <t>リョウキン</t>
    </rPh>
    <rPh sb="155" eb="158">
      <t>キョウドウカ</t>
    </rPh>
    <rPh sb="159" eb="160">
      <t>スス</t>
    </rPh>
    <phoneticPr fontId="4"/>
  </si>
  <si>
    <t>①〈収益的収支比率〉
　当該値は毎年100％以上となり黒字である。平成27年度から平成29年度までの3ヶ年で料金改定実施の為、今後も値は高くなると思われるが、節水等により有収水量の減少傾向もみられる為、更なる経費削減と料金収入だけで賄える健全経営を目指す。
⑤〈経費回収率〉
　使用料で回収すべき経費を賄える状況であるが、今後も更なる経費削減に努める。
⑥〈汚水処理原価〉
　旅館・ホテル・リゾートマンションが多数あり、年間有収水量が安定的に確保できる為、類似団体と比較すると低水準で推移していると思われる。
⑦〈施設利用率〉
　類似団体と比較すると低水準であるが、建設当時の過大な仕様が要因と思われる。また、観光地特有の流入水量の季節変動にも対応する必要がある。
⑧〈水洗化率〉
　処理区域内の水洗化率はほぼ同率で推移している為、今後は個別に接続要請等が必要である。</t>
    <rPh sb="2" eb="5">
      <t>シュウエキテキ</t>
    </rPh>
    <rPh sb="5" eb="7">
      <t>シュウシ</t>
    </rPh>
    <rPh sb="7" eb="9">
      <t>ヒリツ</t>
    </rPh>
    <rPh sb="12" eb="14">
      <t>トウガイ</t>
    </rPh>
    <rPh sb="14" eb="15">
      <t>チ</t>
    </rPh>
    <rPh sb="16" eb="18">
      <t>マイトシ</t>
    </rPh>
    <rPh sb="22" eb="24">
      <t>イジョウ</t>
    </rPh>
    <rPh sb="27" eb="29">
      <t>クロジ</t>
    </rPh>
    <rPh sb="33" eb="35">
      <t>ヘイセイ</t>
    </rPh>
    <rPh sb="37" eb="39">
      <t>ネンド</t>
    </rPh>
    <rPh sb="41" eb="43">
      <t>ヘイセイ</t>
    </rPh>
    <rPh sb="45" eb="47">
      <t>ネンド</t>
    </rPh>
    <rPh sb="52" eb="53">
      <t>ネン</t>
    </rPh>
    <rPh sb="54" eb="56">
      <t>リョウキン</t>
    </rPh>
    <rPh sb="56" eb="58">
      <t>カイテイ</t>
    </rPh>
    <rPh sb="58" eb="60">
      <t>ジッシ</t>
    </rPh>
    <rPh sb="61" eb="62">
      <t>タメ</t>
    </rPh>
    <rPh sb="63" eb="65">
      <t>コンゴ</t>
    </rPh>
    <rPh sb="66" eb="67">
      <t>アタイ</t>
    </rPh>
    <rPh sb="68" eb="69">
      <t>タカ</t>
    </rPh>
    <rPh sb="73" eb="74">
      <t>オモ</t>
    </rPh>
    <rPh sb="79" eb="81">
      <t>セッスイ</t>
    </rPh>
    <rPh sb="81" eb="82">
      <t>トウ</t>
    </rPh>
    <rPh sb="85" eb="87">
      <t>ユウシュウ</t>
    </rPh>
    <rPh sb="87" eb="89">
      <t>スイリョウ</t>
    </rPh>
    <rPh sb="90" eb="92">
      <t>ゲンショウ</t>
    </rPh>
    <rPh sb="92" eb="94">
      <t>ケイコウ</t>
    </rPh>
    <rPh sb="99" eb="100">
      <t>タメ</t>
    </rPh>
    <rPh sb="101" eb="102">
      <t>サラ</t>
    </rPh>
    <rPh sb="104" eb="106">
      <t>ケイヒ</t>
    </rPh>
    <rPh sb="106" eb="108">
      <t>サクゲン</t>
    </rPh>
    <rPh sb="109" eb="111">
      <t>リョウキン</t>
    </rPh>
    <rPh sb="111" eb="113">
      <t>シュウニュウ</t>
    </rPh>
    <rPh sb="116" eb="117">
      <t>マカナ</t>
    </rPh>
    <rPh sb="119" eb="121">
      <t>ケンゼン</t>
    </rPh>
    <rPh sb="121" eb="123">
      <t>ケイエイ</t>
    </rPh>
    <rPh sb="124" eb="126">
      <t>メザ</t>
    </rPh>
    <rPh sb="131" eb="133">
      <t>ケイヒ</t>
    </rPh>
    <rPh sb="133" eb="135">
      <t>カイシュウ</t>
    </rPh>
    <rPh sb="135" eb="136">
      <t>リツ</t>
    </rPh>
    <rPh sb="139" eb="142">
      <t>シヨウリョウ</t>
    </rPh>
    <rPh sb="143" eb="145">
      <t>カイシュウ</t>
    </rPh>
    <rPh sb="148" eb="150">
      <t>ケイヒ</t>
    </rPh>
    <rPh sb="151" eb="152">
      <t>マカナ</t>
    </rPh>
    <rPh sb="154" eb="156">
      <t>ジョウキョウ</t>
    </rPh>
    <rPh sb="161" eb="163">
      <t>コンゴ</t>
    </rPh>
    <rPh sb="164" eb="165">
      <t>サラ</t>
    </rPh>
    <rPh sb="167" eb="169">
      <t>ケイヒ</t>
    </rPh>
    <rPh sb="169" eb="171">
      <t>サクゲン</t>
    </rPh>
    <rPh sb="172" eb="173">
      <t>ツト</t>
    </rPh>
    <rPh sb="179" eb="181">
      <t>オスイ</t>
    </rPh>
    <rPh sb="181" eb="183">
      <t>ショリ</t>
    </rPh>
    <rPh sb="183" eb="185">
      <t>ゲンカ</t>
    </rPh>
    <rPh sb="188" eb="190">
      <t>リョカン</t>
    </rPh>
    <rPh sb="205" eb="207">
      <t>タスウ</t>
    </rPh>
    <rPh sb="210" eb="212">
      <t>ネンカン</t>
    </rPh>
    <rPh sb="212" eb="214">
      <t>ユウシュウ</t>
    </rPh>
    <rPh sb="214" eb="216">
      <t>スイリョウ</t>
    </rPh>
    <rPh sb="217" eb="220">
      <t>アンテイテキ</t>
    </rPh>
    <rPh sb="221" eb="223">
      <t>カクホ</t>
    </rPh>
    <rPh sb="226" eb="227">
      <t>タメ</t>
    </rPh>
    <rPh sb="228" eb="230">
      <t>ルイジ</t>
    </rPh>
    <rPh sb="230" eb="232">
      <t>ダンタイ</t>
    </rPh>
    <rPh sb="233" eb="235">
      <t>ヒカク</t>
    </rPh>
    <rPh sb="238" eb="241">
      <t>テイスイジュン</t>
    </rPh>
    <rPh sb="242" eb="244">
      <t>スイイ</t>
    </rPh>
    <rPh sb="249" eb="250">
      <t>オモ</t>
    </rPh>
    <rPh sb="257" eb="259">
      <t>シセツ</t>
    </rPh>
    <rPh sb="259" eb="262">
      <t>リヨウリツ</t>
    </rPh>
    <rPh sb="265" eb="267">
      <t>ルイジ</t>
    </rPh>
    <rPh sb="267" eb="269">
      <t>ダンタイ</t>
    </rPh>
    <rPh sb="270" eb="272">
      <t>ヒカク</t>
    </rPh>
    <rPh sb="275" eb="278">
      <t>テイスイジュン</t>
    </rPh>
    <rPh sb="283" eb="285">
      <t>ケンセツ</t>
    </rPh>
    <rPh sb="285" eb="287">
      <t>トウジ</t>
    </rPh>
    <rPh sb="288" eb="290">
      <t>カダイ</t>
    </rPh>
    <rPh sb="291" eb="293">
      <t>シヨウ</t>
    </rPh>
    <rPh sb="294" eb="296">
      <t>ヨウイン</t>
    </rPh>
    <rPh sb="297" eb="298">
      <t>オモ</t>
    </rPh>
    <rPh sb="305" eb="308">
      <t>カンコウチ</t>
    </rPh>
    <rPh sb="308" eb="310">
      <t>トクユウ</t>
    </rPh>
    <rPh sb="311" eb="313">
      <t>リュウニュウ</t>
    </rPh>
    <rPh sb="313" eb="315">
      <t>スイリョウ</t>
    </rPh>
    <rPh sb="316" eb="318">
      <t>キセツ</t>
    </rPh>
    <rPh sb="318" eb="320">
      <t>ヘンドウ</t>
    </rPh>
    <rPh sb="322" eb="324">
      <t>タイオウ</t>
    </rPh>
    <rPh sb="326" eb="328">
      <t>ヒツヨウ</t>
    </rPh>
    <rPh sb="335" eb="338">
      <t>スイセンカ</t>
    </rPh>
    <rPh sb="338" eb="339">
      <t>リツ</t>
    </rPh>
    <rPh sb="342" eb="344">
      <t>ショリ</t>
    </rPh>
    <rPh sb="344" eb="347">
      <t>クイキナイ</t>
    </rPh>
    <rPh sb="348" eb="351">
      <t>スイセンカ</t>
    </rPh>
    <rPh sb="351" eb="352">
      <t>リツ</t>
    </rPh>
    <rPh sb="355" eb="357">
      <t>ドウリツ</t>
    </rPh>
    <rPh sb="358" eb="360">
      <t>スイイ</t>
    </rPh>
    <rPh sb="364" eb="365">
      <t>タメ</t>
    </rPh>
    <rPh sb="366" eb="368">
      <t>コンゴ</t>
    </rPh>
    <rPh sb="369" eb="371">
      <t>コベツ</t>
    </rPh>
    <rPh sb="372" eb="374">
      <t>セツゾク</t>
    </rPh>
    <rPh sb="374" eb="376">
      <t>ヨウセイ</t>
    </rPh>
    <rPh sb="376" eb="377">
      <t>トウ</t>
    </rPh>
    <rPh sb="378" eb="3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</si>
</sst>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0.12</c:v>
                </c:pt>
                <c:pt idx="1">
                  <c:v>0.09</c:v>
                </c:pt>
                <c:pt idx="2">
                  <c:v>0.21</c:v>
                </c:pt>
                <c:pt idx="3">
                  <c:v>0.15</c:v>
                </c:pt>
                <c:pt idx="4" formatCode="#,##0.00;&quot;△&quot;#,##0.00">
                  <c:v>0</c:v>
                </c:pt>
              </c:numCache>
            </c:numRef>
          </c:val>
        </c:ser>
        <c:dLbls>
          <c:showLegendKey val="0"/>
          <c:showVal val="0"/>
          <c:showCatName val="0"/>
          <c:showSerName val="0"/>
          <c:showPercent val="0"/>
          <c:showBubbleSize val="0"/>
        </c:dLbls>
        <c:gapWidth val="150"/>
        <c:axId val="312784088"/>
        <c:axId val="31283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0.13</c:v>
                </c:pt>
                <c:pt idx="1">
                  <c:v>0.17</c:v>
                </c:pt>
                <c:pt idx="2">
                  <c:v>0.15</c:v>
                </c:pt>
                <c:pt idx="3">
                  <c:v>0.12</c:v>
                </c:pt>
                <c:pt idx="4">
                  <c:v>0.14000000000000001</c:v>
                </c:pt>
              </c:numCache>
            </c:numRef>
          </c:val>
          <c:smooth val="0"/>
        </c:ser>
        <c:dLbls>
          <c:showLegendKey val="0"/>
          <c:showVal val="0"/>
          <c:showCatName val="0"/>
          <c:showSerName val="0"/>
          <c:showPercent val="0"/>
          <c:showBubbleSize val="0"/>
        </c:dLbls>
        <c:marker val="1"/>
        <c:smooth val="0"/>
        <c:axId val="312784088"/>
        <c:axId val="312832560"/>
      </c:lineChart>
      <c:dateAx>
        <c:axId val="312784088"/>
        <c:scaling>
          <c:orientation val="minMax"/>
        </c:scaling>
        <c:delete val="1"/>
        <c:axPos val="b"/>
        <c:numFmt formatCode="ge" sourceLinked="1"/>
        <c:majorTickMark val="none"/>
        <c:minorTickMark val="none"/>
        <c:tickLblPos val="none"/>
        <c:crossAx val="312832560"/>
        <c:crosses val="autoZero"/>
        <c:auto val="1"/>
        <c:lblOffset val="100"/>
        <c:baseTimeUnit val="years"/>
      </c:dateAx>
      <c:valAx>
        <c:axId val="31283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2784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33.31</c:v>
                </c:pt>
                <c:pt idx="1">
                  <c:v>33.479999999999997</c:v>
                </c:pt>
                <c:pt idx="2">
                  <c:v>30.39</c:v>
                </c:pt>
                <c:pt idx="3">
                  <c:v>39.61</c:v>
                </c:pt>
                <c:pt idx="4">
                  <c:v>46.93</c:v>
                </c:pt>
              </c:numCache>
            </c:numRef>
          </c:val>
        </c:ser>
        <c:dLbls>
          <c:showLegendKey val="0"/>
          <c:showVal val="0"/>
          <c:showCatName val="0"/>
          <c:showSerName val="0"/>
          <c:showPercent val="0"/>
          <c:showBubbleSize val="0"/>
        </c:dLbls>
        <c:gapWidth val="150"/>
        <c:axId val="313803536"/>
        <c:axId val="313803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56.81</c:v>
                </c:pt>
                <c:pt idx="1">
                  <c:v>55.85</c:v>
                </c:pt>
                <c:pt idx="2">
                  <c:v>53.69</c:v>
                </c:pt>
                <c:pt idx="3">
                  <c:v>62.25</c:v>
                </c:pt>
                <c:pt idx="4">
                  <c:v>58.04</c:v>
                </c:pt>
              </c:numCache>
            </c:numRef>
          </c:val>
          <c:smooth val="0"/>
        </c:ser>
        <c:dLbls>
          <c:showLegendKey val="0"/>
          <c:showVal val="0"/>
          <c:showCatName val="0"/>
          <c:showSerName val="0"/>
          <c:showPercent val="0"/>
          <c:showBubbleSize val="0"/>
        </c:dLbls>
        <c:marker val="1"/>
        <c:smooth val="0"/>
        <c:axId val="313803536"/>
        <c:axId val="313803928"/>
      </c:lineChart>
      <c:dateAx>
        <c:axId val="313803536"/>
        <c:scaling>
          <c:orientation val="minMax"/>
        </c:scaling>
        <c:delete val="1"/>
        <c:axPos val="b"/>
        <c:numFmt formatCode="ge" sourceLinked="1"/>
        <c:majorTickMark val="none"/>
        <c:minorTickMark val="none"/>
        <c:tickLblPos val="none"/>
        <c:crossAx val="313803928"/>
        <c:crosses val="autoZero"/>
        <c:auto val="1"/>
        <c:lblOffset val="100"/>
        <c:baseTimeUnit val="years"/>
      </c:dateAx>
      <c:valAx>
        <c:axId val="31380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80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99.45</c:v>
                </c:pt>
                <c:pt idx="1">
                  <c:v>99.5</c:v>
                </c:pt>
                <c:pt idx="2">
                  <c:v>99.52</c:v>
                </c:pt>
                <c:pt idx="3">
                  <c:v>99.53</c:v>
                </c:pt>
                <c:pt idx="4">
                  <c:v>99.52</c:v>
                </c:pt>
              </c:numCache>
            </c:numRef>
          </c:val>
        </c:ser>
        <c:dLbls>
          <c:showLegendKey val="0"/>
          <c:showVal val="0"/>
          <c:showCatName val="0"/>
          <c:showSerName val="0"/>
          <c:showPercent val="0"/>
          <c:showBubbleSize val="0"/>
        </c:dLbls>
        <c:gapWidth val="150"/>
        <c:axId val="313805104"/>
        <c:axId val="313805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94.43</c:v>
                </c:pt>
                <c:pt idx="1">
                  <c:v>93.94</c:v>
                </c:pt>
                <c:pt idx="2">
                  <c:v>92.44</c:v>
                </c:pt>
                <c:pt idx="3">
                  <c:v>92.98</c:v>
                </c:pt>
                <c:pt idx="4">
                  <c:v>93.94</c:v>
                </c:pt>
              </c:numCache>
            </c:numRef>
          </c:val>
          <c:smooth val="0"/>
        </c:ser>
        <c:dLbls>
          <c:showLegendKey val="0"/>
          <c:showVal val="0"/>
          <c:showCatName val="0"/>
          <c:showSerName val="0"/>
          <c:showPercent val="0"/>
          <c:showBubbleSize val="0"/>
        </c:dLbls>
        <c:marker val="1"/>
        <c:smooth val="0"/>
        <c:axId val="313805104"/>
        <c:axId val="313805496"/>
      </c:lineChart>
      <c:dateAx>
        <c:axId val="313805104"/>
        <c:scaling>
          <c:orientation val="minMax"/>
        </c:scaling>
        <c:delete val="1"/>
        <c:axPos val="b"/>
        <c:numFmt formatCode="ge" sourceLinked="1"/>
        <c:majorTickMark val="none"/>
        <c:minorTickMark val="none"/>
        <c:tickLblPos val="none"/>
        <c:crossAx val="313805496"/>
        <c:crosses val="autoZero"/>
        <c:auto val="1"/>
        <c:lblOffset val="100"/>
        <c:baseTimeUnit val="years"/>
      </c:dateAx>
      <c:valAx>
        <c:axId val="313805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80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112.16</c:v>
                </c:pt>
                <c:pt idx="1">
                  <c:v>120.9</c:v>
                </c:pt>
                <c:pt idx="2">
                  <c:v>101.39</c:v>
                </c:pt>
                <c:pt idx="3">
                  <c:v>115.11</c:v>
                </c:pt>
                <c:pt idx="4">
                  <c:v>126.08</c:v>
                </c:pt>
              </c:numCache>
            </c:numRef>
          </c:val>
        </c:ser>
        <c:dLbls>
          <c:showLegendKey val="0"/>
          <c:showVal val="0"/>
          <c:showCatName val="0"/>
          <c:showSerName val="0"/>
          <c:showPercent val="0"/>
          <c:showBubbleSize val="0"/>
        </c:dLbls>
        <c:gapWidth val="150"/>
        <c:axId val="313105944"/>
        <c:axId val="31301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3105944"/>
        <c:axId val="313019272"/>
      </c:lineChart>
      <c:dateAx>
        <c:axId val="313105944"/>
        <c:scaling>
          <c:orientation val="minMax"/>
        </c:scaling>
        <c:delete val="1"/>
        <c:axPos val="b"/>
        <c:numFmt formatCode="ge" sourceLinked="1"/>
        <c:majorTickMark val="none"/>
        <c:minorTickMark val="none"/>
        <c:tickLblPos val="none"/>
        <c:crossAx val="313019272"/>
        <c:crosses val="autoZero"/>
        <c:auto val="1"/>
        <c:lblOffset val="100"/>
        <c:baseTimeUnit val="years"/>
      </c:dateAx>
      <c:valAx>
        <c:axId val="31301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10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085096"/>
        <c:axId val="26108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085096"/>
        <c:axId val="261085488"/>
      </c:lineChart>
      <c:dateAx>
        <c:axId val="261085096"/>
        <c:scaling>
          <c:orientation val="minMax"/>
        </c:scaling>
        <c:delete val="1"/>
        <c:axPos val="b"/>
        <c:numFmt formatCode="ge" sourceLinked="1"/>
        <c:majorTickMark val="none"/>
        <c:minorTickMark val="none"/>
        <c:tickLblPos val="none"/>
        <c:crossAx val="261085488"/>
        <c:crosses val="autoZero"/>
        <c:auto val="1"/>
        <c:lblOffset val="100"/>
        <c:baseTimeUnit val="years"/>
      </c:dateAx>
      <c:valAx>
        <c:axId val="26108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8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086664"/>
        <c:axId val="26108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086664"/>
        <c:axId val="261087056"/>
      </c:lineChart>
      <c:dateAx>
        <c:axId val="261086664"/>
        <c:scaling>
          <c:orientation val="minMax"/>
        </c:scaling>
        <c:delete val="1"/>
        <c:axPos val="b"/>
        <c:numFmt formatCode="ge" sourceLinked="1"/>
        <c:majorTickMark val="none"/>
        <c:minorTickMark val="none"/>
        <c:tickLblPos val="none"/>
        <c:crossAx val="261087056"/>
        <c:crosses val="autoZero"/>
        <c:auto val="1"/>
        <c:lblOffset val="100"/>
        <c:baseTimeUnit val="years"/>
      </c:dateAx>
      <c:valAx>
        <c:axId val="26108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8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088232"/>
        <c:axId val="26108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088232"/>
        <c:axId val="261088624"/>
      </c:lineChart>
      <c:dateAx>
        <c:axId val="261088232"/>
        <c:scaling>
          <c:orientation val="minMax"/>
        </c:scaling>
        <c:delete val="1"/>
        <c:axPos val="b"/>
        <c:numFmt formatCode="ge" sourceLinked="1"/>
        <c:majorTickMark val="none"/>
        <c:minorTickMark val="none"/>
        <c:tickLblPos val="none"/>
        <c:crossAx val="261088624"/>
        <c:crosses val="autoZero"/>
        <c:auto val="1"/>
        <c:lblOffset val="100"/>
        <c:baseTimeUnit val="years"/>
      </c:dateAx>
      <c:valAx>
        <c:axId val="26108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88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1089800"/>
        <c:axId val="26109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089800"/>
        <c:axId val="261090192"/>
      </c:lineChart>
      <c:dateAx>
        <c:axId val="261089800"/>
        <c:scaling>
          <c:orientation val="minMax"/>
        </c:scaling>
        <c:delete val="1"/>
        <c:axPos val="b"/>
        <c:numFmt formatCode="ge" sourceLinked="1"/>
        <c:majorTickMark val="none"/>
        <c:minorTickMark val="none"/>
        <c:tickLblPos val="none"/>
        <c:crossAx val="261090192"/>
        <c:crosses val="autoZero"/>
        <c:auto val="1"/>
        <c:lblOffset val="100"/>
        <c:baseTimeUnit val="years"/>
      </c:dateAx>
      <c:valAx>
        <c:axId val="26109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089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214.28</c:v>
                </c:pt>
                <c:pt idx="1">
                  <c:v>183.72</c:v>
                </c:pt>
                <c:pt idx="2">
                  <c:v>220.24</c:v>
                </c:pt>
                <c:pt idx="3">
                  <c:v>229.09</c:v>
                </c:pt>
                <c:pt idx="4">
                  <c:v>196.16</c:v>
                </c:pt>
              </c:numCache>
            </c:numRef>
          </c:val>
        </c:ser>
        <c:dLbls>
          <c:showLegendKey val="0"/>
          <c:showVal val="0"/>
          <c:showCatName val="0"/>
          <c:showSerName val="0"/>
          <c:showPercent val="0"/>
          <c:showBubbleSize val="0"/>
        </c:dLbls>
        <c:gapWidth val="150"/>
        <c:axId val="313968952"/>
        <c:axId val="31396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640.62</c:v>
                </c:pt>
                <c:pt idx="1">
                  <c:v>563.88</c:v>
                </c:pt>
                <c:pt idx="2">
                  <c:v>603.13</c:v>
                </c:pt>
                <c:pt idx="3">
                  <c:v>677.82</c:v>
                </c:pt>
                <c:pt idx="4">
                  <c:v>992.55</c:v>
                </c:pt>
              </c:numCache>
            </c:numRef>
          </c:val>
          <c:smooth val="0"/>
        </c:ser>
        <c:dLbls>
          <c:showLegendKey val="0"/>
          <c:showVal val="0"/>
          <c:showCatName val="0"/>
          <c:showSerName val="0"/>
          <c:showPercent val="0"/>
          <c:showBubbleSize val="0"/>
        </c:dLbls>
        <c:marker val="1"/>
        <c:smooth val="0"/>
        <c:axId val="313968952"/>
        <c:axId val="313969344"/>
      </c:lineChart>
      <c:dateAx>
        <c:axId val="313968952"/>
        <c:scaling>
          <c:orientation val="minMax"/>
        </c:scaling>
        <c:delete val="1"/>
        <c:axPos val="b"/>
        <c:numFmt formatCode="ge" sourceLinked="1"/>
        <c:majorTickMark val="none"/>
        <c:minorTickMark val="none"/>
        <c:tickLblPos val="none"/>
        <c:crossAx val="313969344"/>
        <c:crosses val="autoZero"/>
        <c:auto val="1"/>
        <c:lblOffset val="100"/>
        <c:baseTimeUnit val="years"/>
      </c:dateAx>
      <c:valAx>
        <c:axId val="31396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6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103.24</c:v>
                </c:pt>
                <c:pt idx="1">
                  <c:v>114.87</c:v>
                </c:pt>
                <c:pt idx="2">
                  <c:v>99.96</c:v>
                </c:pt>
                <c:pt idx="3">
                  <c:v>111.35</c:v>
                </c:pt>
                <c:pt idx="4">
                  <c:v>122.28</c:v>
                </c:pt>
              </c:numCache>
            </c:numRef>
          </c:val>
        </c:ser>
        <c:dLbls>
          <c:showLegendKey val="0"/>
          <c:showVal val="0"/>
          <c:showCatName val="0"/>
          <c:showSerName val="0"/>
          <c:showPercent val="0"/>
          <c:showBubbleSize val="0"/>
        </c:dLbls>
        <c:gapWidth val="150"/>
        <c:axId val="313970520"/>
        <c:axId val="31397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88.62</c:v>
                </c:pt>
                <c:pt idx="1">
                  <c:v>92.2</c:v>
                </c:pt>
                <c:pt idx="2">
                  <c:v>81.81</c:v>
                </c:pt>
                <c:pt idx="3">
                  <c:v>78.510000000000005</c:v>
                </c:pt>
                <c:pt idx="4">
                  <c:v>86.48</c:v>
                </c:pt>
              </c:numCache>
            </c:numRef>
          </c:val>
          <c:smooth val="0"/>
        </c:ser>
        <c:dLbls>
          <c:showLegendKey val="0"/>
          <c:showVal val="0"/>
          <c:showCatName val="0"/>
          <c:showSerName val="0"/>
          <c:showPercent val="0"/>
          <c:showBubbleSize val="0"/>
        </c:dLbls>
        <c:marker val="1"/>
        <c:smooth val="0"/>
        <c:axId val="313970520"/>
        <c:axId val="313970912"/>
      </c:lineChart>
      <c:dateAx>
        <c:axId val="313970520"/>
        <c:scaling>
          <c:orientation val="minMax"/>
        </c:scaling>
        <c:delete val="1"/>
        <c:axPos val="b"/>
        <c:numFmt formatCode="ge" sourceLinked="1"/>
        <c:majorTickMark val="none"/>
        <c:minorTickMark val="none"/>
        <c:tickLblPos val="none"/>
        <c:crossAx val="313970912"/>
        <c:crosses val="autoZero"/>
        <c:auto val="1"/>
        <c:lblOffset val="100"/>
        <c:baseTimeUnit val="years"/>
      </c:dateAx>
      <c:valAx>
        <c:axId val="31397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7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81.75</c:v>
                </c:pt>
                <c:pt idx="1">
                  <c:v>79.209999999999994</c:v>
                </c:pt>
                <c:pt idx="2">
                  <c:v>83.87</c:v>
                </c:pt>
                <c:pt idx="3">
                  <c:v>77.45</c:v>
                </c:pt>
                <c:pt idx="4">
                  <c:v>76.3</c:v>
                </c:pt>
              </c:numCache>
            </c:numRef>
          </c:val>
        </c:ser>
        <c:dLbls>
          <c:showLegendKey val="0"/>
          <c:showVal val="0"/>
          <c:showCatName val="0"/>
          <c:showSerName val="0"/>
          <c:showPercent val="0"/>
          <c:showBubbleSize val="0"/>
        </c:dLbls>
        <c:gapWidth val="150"/>
        <c:axId val="313972088"/>
        <c:axId val="313802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129.88</c:v>
                </c:pt>
                <c:pt idx="1">
                  <c:v>136.66</c:v>
                </c:pt>
                <c:pt idx="2">
                  <c:v>154.86000000000001</c:v>
                </c:pt>
                <c:pt idx="3">
                  <c:v>171.02</c:v>
                </c:pt>
                <c:pt idx="4">
                  <c:v>174.38</c:v>
                </c:pt>
              </c:numCache>
            </c:numRef>
          </c:val>
          <c:smooth val="0"/>
        </c:ser>
        <c:dLbls>
          <c:showLegendKey val="0"/>
          <c:showVal val="0"/>
          <c:showCatName val="0"/>
          <c:showSerName val="0"/>
          <c:showPercent val="0"/>
          <c:showBubbleSize val="0"/>
        </c:dLbls>
        <c:marker val="1"/>
        <c:smooth val="0"/>
        <c:axId val="313972088"/>
        <c:axId val="313802360"/>
      </c:lineChart>
      <c:dateAx>
        <c:axId val="313972088"/>
        <c:scaling>
          <c:orientation val="minMax"/>
        </c:scaling>
        <c:delete val="1"/>
        <c:axPos val="b"/>
        <c:numFmt formatCode="ge" sourceLinked="1"/>
        <c:majorTickMark val="none"/>
        <c:minorTickMark val="none"/>
        <c:tickLblPos val="none"/>
        <c:crossAx val="313802360"/>
        <c:crosses val="autoZero"/>
        <c:auto val="1"/>
        <c:lblOffset val="100"/>
        <c:baseTimeUnit val="years"/>
      </c:dateAx>
      <c:valAx>
        <c:axId val="313802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3972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【900.39】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【0.41】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D16" zoomScale="85" zoomScaleNormal="85"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群馬県　草津町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Cd1</v>
      </c>
      <c r="X8" s="70"/>
      <c r="Y8" s="70"/>
      <c r="Z8" s="70"/>
      <c r="AA8" s="70"/>
      <c r="AB8" s="70"/>
      <c r="AC8" s="70"/>
      <c r="AD8" s="3"/>
      <c r="AE8" s="3"/>
      <c r="AF8" s="3"/>
      <c r="AG8" s="3"/>
      <c r="AH8" s="3"/>
      <c r="AI8" s="3"/>
      <c r="AJ8" s="3"/>
      <c r="AK8" s="3"/>
      <c r="AL8" s="64">
        <f>データ!R6</f>
        <v>6640</v>
      </c>
      <c r="AM8" s="64"/>
      <c r="AN8" s="64"/>
      <c r="AO8" s="64"/>
      <c r="AP8" s="64"/>
      <c r="AQ8" s="64"/>
      <c r="AR8" s="64"/>
      <c r="AS8" s="64"/>
      <c r="AT8" s="63">
        <f>データ!S6</f>
        <v>49.75</v>
      </c>
      <c r="AU8" s="63"/>
      <c r="AV8" s="63"/>
      <c r="AW8" s="63"/>
      <c r="AX8" s="63"/>
      <c r="AY8" s="63"/>
      <c r="AZ8" s="63"/>
      <c r="BA8" s="63"/>
      <c r="BB8" s="63">
        <f>データ!T6</f>
        <v>133.47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72.22</v>
      </c>
      <c r="Q10" s="63"/>
      <c r="R10" s="63"/>
      <c r="S10" s="63"/>
      <c r="T10" s="63"/>
      <c r="U10" s="63"/>
      <c r="V10" s="63"/>
      <c r="W10" s="63">
        <f>データ!P6</f>
        <v>118.87</v>
      </c>
      <c r="X10" s="63"/>
      <c r="Y10" s="63"/>
      <c r="Z10" s="63"/>
      <c r="AA10" s="63"/>
      <c r="AB10" s="63"/>
      <c r="AC10" s="63"/>
      <c r="AD10" s="64">
        <f>データ!Q6</f>
        <v>1512</v>
      </c>
      <c r="AE10" s="64"/>
      <c r="AF10" s="64"/>
      <c r="AG10" s="64"/>
      <c r="AH10" s="64"/>
      <c r="AI10" s="64"/>
      <c r="AJ10" s="64"/>
      <c r="AK10" s="2"/>
      <c r="AL10" s="64">
        <f>データ!U6</f>
        <v>4806</v>
      </c>
      <c r="AM10" s="64"/>
      <c r="AN10" s="64"/>
      <c r="AO10" s="64"/>
      <c r="AP10" s="64"/>
      <c r="AQ10" s="64"/>
      <c r="AR10" s="64"/>
      <c r="AS10" s="64"/>
      <c r="AT10" s="63">
        <f>データ!V6</f>
        <v>2.44</v>
      </c>
      <c r="AU10" s="63"/>
      <c r="AV10" s="63"/>
      <c r="AW10" s="63"/>
      <c r="AX10" s="63"/>
      <c r="AY10" s="63"/>
      <c r="AZ10" s="63"/>
      <c r="BA10" s="63"/>
      <c r="BB10" s="63">
        <f>データ!W6</f>
        <v>1969.67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104264</v>
      </c>
      <c r="D6" s="31">
        <f t="shared" si="3"/>
        <v>47</v>
      </c>
      <c r="E6" s="31">
        <f t="shared" si="3"/>
        <v>17</v>
      </c>
      <c r="F6" s="31">
        <f t="shared" si="3"/>
        <v>1</v>
      </c>
      <c r="G6" s="31">
        <f t="shared" si="3"/>
        <v>0</v>
      </c>
      <c r="H6" s="31" t="str">
        <f t="shared" si="3"/>
        <v>群馬県　草津町</v>
      </c>
      <c r="I6" s="31" t="str">
        <f t="shared" si="3"/>
        <v>法非適用</v>
      </c>
      <c r="J6" s="31" t="str">
        <f t="shared" si="3"/>
        <v>下水道事業</v>
      </c>
      <c r="K6" s="31" t="str">
        <f t="shared" si="3"/>
        <v>公共下水道</v>
      </c>
      <c r="L6" s="31" t="str">
        <f t="shared" si="3"/>
        <v>Cd1</v>
      </c>
      <c r="M6" s="32" t="str">
        <f t="shared" si="3"/>
        <v>-</v>
      </c>
      <c r="N6" s="32" t="str">
        <f t="shared" si="3"/>
        <v>該当数値なし</v>
      </c>
      <c r="O6" s="32">
        <f t="shared" si="3"/>
        <v>72.22</v>
      </c>
      <c r="P6" s="32">
        <f t="shared" si="3"/>
        <v>118.87</v>
      </c>
      <c r="Q6" s="32">
        <f t="shared" si="3"/>
        <v>1512</v>
      </c>
      <c r="R6" s="32">
        <f t="shared" si="3"/>
        <v>6640</v>
      </c>
      <c r="S6" s="32">
        <f t="shared" si="3"/>
        <v>49.75</v>
      </c>
      <c r="T6" s="32">
        <f t="shared" si="3"/>
        <v>133.47</v>
      </c>
      <c r="U6" s="32">
        <f t="shared" si="3"/>
        <v>4806</v>
      </c>
      <c r="V6" s="32">
        <f t="shared" si="3"/>
        <v>2.44</v>
      </c>
      <c r="W6" s="32">
        <f t="shared" si="3"/>
        <v>1969.67</v>
      </c>
      <c r="X6" s="33">
        <f>IF(X7="",NA(),X7)</f>
        <v>112.16</v>
      </c>
      <c r="Y6" s="33">
        <f t="shared" ref="Y6:AG6" si="4">IF(Y7="",NA(),Y7)</f>
        <v>120.9</v>
      </c>
      <c r="Z6" s="33">
        <f t="shared" si="4"/>
        <v>101.39</v>
      </c>
      <c r="AA6" s="33">
        <f t="shared" si="4"/>
        <v>115.11</v>
      </c>
      <c r="AB6" s="33">
        <f t="shared" si="4"/>
        <v>126.08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214.28</v>
      </c>
      <c r="BF6" s="33">
        <f t="shared" ref="BF6:BN6" si="7">IF(BF7="",NA(),BF7)</f>
        <v>183.72</v>
      </c>
      <c r="BG6" s="33">
        <f t="shared" si="7"/>
        <v>220.24</v>
      </c>
      <c r="BH6" s="33">
        <f t="shared" si="7"/>
        <v>229.09</v>
      </c>
      <c r="BI6" s="33">
        <f t="shared" si="7"/>
        <v>196.16</v>
      </c>
      <c r="BJ6" s="33">
        <f t="shared" si="7"/>
        <v>640.62</v>
      </c>
      <c r="BK6" s="33">
        <f t="shared" si="7"/>
        <v>563.88</v>
      </c>
      <c r="BL6" s="33">
        <f t="shared" si="7"/>
        <v>603.13</v>
      </c>
      <c r="BM6" s="33">
        <f t="shared" si="7"/>
        <v>677.82</v>
      </c>
      <c r="BN6" s="33">
        <f t="shared" si="7"/>
        <v>992.55</v>
      </c>
      <c r="BO6" s="32" t="str">
        <f>IF(BO7="","",IF(BO7="-","【-】","【"&amp;SUBSTITUTE(TEXT(BO7,"#,##0.00"),"-","△")&amp;"】"))</f>
        <v>【900.39】</v>
      </c>
      <c r="BP6" s="33">
        <f>IF(BP7="",NA(),BP7)</f>
        <v>103.24</v>
      </c>
      <c r="BQ6" s="33">
        <f t="shared" ref="BQ6:BY6" si="8">IF(BQ7="",NA(),BQ7)</f>
        <v>114.87</v>
      </c>
      <c r="BR6" s="33">
        <f t="shared" si="8"/>
        <v>99.96</v>
      </c>
      <c r="BS6" s="33">
        <f t="shared" si="8"/>
        <v>111.35</v>
      </c>
      <c r="BT6" s="33">
        <f t="shared" si="8"/>
        <v>122.28</v>
      </c>
      <c r="BU6" s="33">
        <f t="shared" si="8"/>
        <v>88.62</v>
      </c>
      <c r="BV6" s="33">
        <f t="shared" si="8"/>
        <v>92.2</v>
      </c>
      <c r="BW6" s="33">
        <f t="shared" si="8"/>
        <v>81.81</v>
      </c>
      <c r="BX6" s="33">
        <f t="shared" si="8"/>
        <v>78.510000000000005</v>
      </c>
      <c r="BY6" s="33">
        <f t="shared" si="8"/>
        <v>86.48</v>
      </c>
      <c r="BZ6" s="32" t="str">
        <f>IF(BZ7="","",IF(BZ7="-","【-】","【"&amp;SUBSTITUTE(TEXT(BZ7,"#,##0.00"),"-","△")&amp;"】"))</f>
        <v>【98.53】</v>
      </c>
      <c r="CA6" s="33">
        <f>IF(CA7="",NA(),CA7)</f>
        <v>81.75</v>
      </c>
      <c r="CB6" s="33">
        <f t="shared" ref="CB6:CJ6" si="9">IF(CB7="",NA(),CB7)</f>
        <v>79.209999999999994</v>
      </c>
      <c r="CC6" s="33">
        <f t="shared" si="9"/>
        <v>83.87</v>
      </c>
      <c r="CD6" s="33">
        <f t="shared" si="9"/>
        <v>77.45</v>
      </c>
      <c r="CE6" s="33">
        <f t="shared" si="9"/>
        <v>76.3</v>
      </c>
      <c r="CF6" s="33">
        <f t="shared" si="9"/>
        <v>129.88</v>
      </c>
      <c r="CG6" s="33">
        <f t="shared" si="9"/>
        <v>136.66</v>
      </c>
      <c r="CH6" s="33">
        <f t="shared" si="9"/>
        <v>154.86000000000001</v>
      </c>
      <c r="CI6" s="33">
        <f t="shared" si="9"/>
        <v>171.02</v>
      </c>
      <c r="CJ6" s="33">
        <f t="shared" si="9"/>
        <v>174.38</v>
      </c>
      <c r="CK6" s="32" t="str">
        <f>IF(CK7="","",IF(CK7="-","【-】","【"&amp;SUBSTITUTE(TEXT(CK7,"#,##0.00"),"-","△")&amp;"】"))</f>
        <v>【139.70】</v>
      </c>
      <c r="CL6" s="33">
        <f>IF(CL7="",NA(),CL7)</f>
        <v>33.31</v>
      </c>
      <c r="CM6" s="33">
        <f t="shared" ref="CM6:CU6" si="10">IF(CM7="",NA(),CM7)</f>
        <v>33.479999999999997</v>
      </c>
      <c r="CN6" s="33">
        <f t="shared" si="10"/>
        <v>30.39</v>
      </c>
      <c r="CO6" s="33">
        <f t="shared" si="10"/>
        <v>39.61</v>
      </c>
      <c r="CP6" s="33">
        <f t="shared" si="10"/>
        <v>46.93</v>
      </c>
      <c r="CQ6" s="33">
        <f t="shared" si="10"/>
        <v>56.81</v>
      </c>
      <c r="CR6" s="33">
        <f t="shared" si="10"/>
        <v>55.85</v>
      </c>
      <c r="CS6" s="33">
        <f t="shared" si="10"/>
        <v>53.69</v>
      </c>
      <c r="CT6" s="33">
        <f t="shared" si="10"/>
        <v>62.25</v>
      </c>
      <c r="CU6" s="33">
        <f t="shared" si="10"/>
        <v>58.04</v>
      </c>
      <c r="CV6" s="32" t="str">
        <f>IF(CV7="","",IF(CV7="-","【-】","【"&amp;SUBSTITUTE(TEXT(CV7,"#,##0.00"),"-","△")&amp;"】"))</f>
        <v>【60.01】</v>
      </c>
      <c r="CW6" s="33">
        <f>IF(CW7="",NA(),CW7)</f>
        <v>99.45</v>
      </c>
      <c r="CX6" s="33">
        <f t="shared" ref="CX6:DF6" si="11">IF(CX7="",NA(),CX7)</f>
        <v>99.5</v>
      </c>
      <c r="CY6" s="33">
        <f t="shared" si="11"/>
        <v>99.52</v>
      </c>
      <c r="CZ6" s="33">
        <f t="shared" si="11"/>
        <v>99.53</v>
      </c>
      <c r="DA6" s="33">
        <f t="shared" si="11"/>
        <v>99.52</v>
      </c>
      <c r="DB6" s="33">
        <f t="shared" si="11"/>
        <v>94.43</v>
      </c>
      <c r="DC6" s="33">
        <f t="shared" si="11"/>
        <v>93.94</v>
      </c>
      <c r="DD6" s="33">
        <f t="shared" si="11"/>
        <v>92.44</v>
      </c>
      <c r="DE6" s="33">
        <f t="shared" si="11"/>
        <v>92.98</v>
      </c>
      <c r="DF6" s="33">
        <f t="shared" si="11"/>
        <v>93.94</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f>IF(ED7="",NA(),ED7)</f>
        <v>0.12</v>
      </c>
      <c r="EE6" s="33">
        <f t="shared" ref="EE6:EM6" si="14">IF(EE7="",NA(),EE7)</f>
        <v>0.09</v>
      </c>
      <c r="EF6" s="33">
        <f t="shared" si="14"/>
        <v>0.21</v>
      </c>
      <c r="EG6" s="33">
        <f t="shared" si="14"/>
        <v>0.15</v>
      </c>
      <c r="EH6" s="32">
        <f t="shared" si="14"/>
        <v>0</v>
      </c>
      <c r="EI6" s="33">
        <f t="shared" si="14"/>
        <v>0.13</v>
      </c>
      <c r="EJ6" s="33">
        <f t="shared" si="14"/>
        <v>0.17</v>
      </c>
      <c r="EK6" s="33">
        <f t="shared" si="14"/>
        <v>0.15</v>
      </c>
      <c r="EL6" s="33">
        <f t="shared" si="14"/>
        <v>0.12</v>
      </c>
      <c r="EM6" s="33">
        <f t="shared" si="14"/>
        <v>0.14000000000000001</v>
      </c>
      <c r="EN6" s="32" t="str">
        <f>IF(EN7="","",IF(EN7="-","【-】","【"&amp;SUBSTITUTE(TEXT(EN7,"#,##0.00"),"-","△")&amp;"】"))</f>
        <v>【0.41】</v>
      </c>
    </row>
    <row r="7" spans="1:144" s="34" customFormat="1">
      <c r="A7" s="26"/>
      <c r="B7" s="35">
        <v>2015</v>
      </c>
      <c r="C7" s="35">
        <v>104264</v>
      </c>
      <c r="D7" s="35">
        <v>47</v>
      </c>
      <c r="E7" s="35">
        <v>17</v>
      </c>
      <c r="F7" s="35">
        <v>1</v>
      </c>
      <c r="G7" s="35">
        <v>0</v>
      </c>
      <c r="H7" s="35" t="s">
        <v>96</v>
      </c>
      <c r="I7" s="35" t="s">
        <v>97</v>
      </c>
      <c r="J7" s="35" t="s">
        <v>98</v>
      </c>
      <c r="K7" s="35" t="s">
        <v>99</v>
      </c>
      <c r="L7" s="35" t="s">
        <v>100</v>
      </c>
      <c r="M7" s="36" t="s">
        <v>101</v>
      </c>
      <c r="N7" s="36" t="s">
        <v>102</v>
      </c>
      <c r="O7" s="36">
        <v>72.22</v>
      </c>
      <c r="P7" s="36">
        <v>118.87</v>
      </c>
      <c r="Q7" s="36">
        <v>1512</v>
      </c>
      <c r="R7" s="36">
        <v>6640</v>
      </c>
      <c r="S7" s="36">
        <v>49.75</v>
      </c>
      <c r="T7" s="36">
        <v>133.47</v>
      </c>
      <c r="U7" s="36">
        <v>4806</v>
      </c>
      <c r="V7" s="36">
        <v>2.44</v>
      </c>
      <c r="W7" s="36">
        <v>1969.67</v>
      </c>
      <c r="X7" s="36">
        <v>112.16</v>
      </c>
      <c r="Y7" s="36">
        <v>120.9</v>
      </c>
      <c r="Z7" s="36">
        <v>101.39</v>
      </c>
      <c r="AA7" s="36">
        <v>115.11</v>
      </c>
      <c r="AB7" s="36">
        <v>126.08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214.28</v>
      </c>
      <c r="BF7" s="36">
        <v>183.72</v>
      </c>
      <c r="BG7" s="36">
        <v>220.24</v>
      </c>
      <c r="BH7" s="36">
        <v>229.09</v>
      </c>
      <c r="BI7" s="36">
        <v>196.16</v>
      </c>
      <c r="BJ7" s="36">
        <v>640.62</v>
      </c>
      <c r="BK7" s="36">
        <v>563.88</v>
      </c>
      <c r="BL7" s="36">
        <v>603.13</v>
      </c>
      <c r="BM7" s="36">
        <v>677.82</v>
      </c>
      <c r="BN7" s="36">
        <v>992.55</v>
      </c>
      <c r="BO7" s="36">
        <v>900.39</v>
      </c>
      <c r="BP7" s="36">
        <v>103.24</v>
      </c>
      <c r="BQ7" s="36">
        <v>114.87</v>
      </c>
      <c r="BR7" s="36">
        <v>99.96</v>
      </c>
      <c r="BS7" s="36">
        <v>111.35</v>
      </c>
      <c r="BT7" s="36">
        <v>122.28</v>
      </c>
      <c r="BU7" s="36">
        <v>88.62</v>
      </c>
      <c r="BV7" s="36">
        <v>92.2</v>
      </c>
      <c r="BW7" s="36">
        <v>81.81</v>
      </c>
      <c r="BX7" s="36">
        <v>78.510000000000005</v>
      </c>
      <c r="BY7" s="36">
        <v>86.48</v>
      </c>
      <c r="BZ7" s="36">
        <v>98.53</v>
      </c>
      <c r="CA7" s="36">
        <v>81.75</v>
      </c>
      <c r="CB7" s="36">
        <v>79.209999999999994</v>
      </c>
      <c r="CC7" s="36">
        <v>83.87</v>
      </c>
      <c r="CD7" s="36">
        <v>77.45</v>
      </c>
      <c r="CE7" s="36">
        <v>76.3</v>
      </c>
      <c r="CF7" s="36">
        <v>129.88</v>
      </c>
      <c r="CG7" s="36">
        <v>136.66</v>
      </c>
      <c r="CH7" s="36">
        <v>154.86000000000001</v>
      </c>
      <c r="CI7" s="36">
        <v>171.02</v>
      </c>
      <c r="CJ7" s="36">
        <v>174.38</v>
      </c>
      <c r="CK7" s="36">
        <v>139.69999999999999</v>
      </c>
      <c r="CL7" s="36">
        <v>33.31</v>
      </c>
      <c r="CM7" s="36">
        <v>33.479999999999997</v>
      </c>
      <c r="CN7" s="36">
        <v>30.39</v>
      </c>
      <c r="CO7" s="36">
        <v>39.61</v>
      </c>
      <c r="CP7" s="36">
        <v>46.93</v>
      </c>
      <c r="CQ7" s="36">
        <v>56.81</v>
      </c>
      <c r="CR7" s="36">
        <v>55.85</v>
      </c>
      <c r="CS7" s="36">
        <v>53.69</v>
      </c>
      <c r="CT7" s="36">
        <v>62.25</v>
      </c>
      <c r="CU7" s="36">
        <v>58.04</v>
      </c>
      <c r="CV7" s="36">
        <v>60.01</v>
      </c>
      <c r="CW7" s="36">
        <v>99.45</v>
      </c>
      <c r="CX7" s="36">
        <v>99.5</v>
      </c>
      <c r="CY7" s="36">
        <v>99.52</v>
      </c>
      <c r="CZ7" s="36">
        <v>99.53</v>
      </c>
      <c r="DA7" s="36">
        <v>99.52</v>
      </c>
      <c r="DB7" s="36">
        <v>94.43</v>
      </c>
      <c r="DC7" s="36">
        <v>93.94</v>
      </c>
      <c r="DD7" s="36">
        <v>92.44</v>
      </c>
      <c r="DE7" s="36">
        <v>92.98</v>
      </c>
      <c r="DF7" s="36">
        <v>93.94</v>
      </c>
      <c r="DG7" s="36">
        <v>94.73</v>
      </c>
      <c r="DH7" s="36"/>
      <c r="DI7" s="36"/>
      <c r="DJ7" s="36"/>
      <c r="DK7" s="36"/>
      <c r="DL7" s="36"/>
      <c r="DM7" s="36"/>
      <c r="DN7" s="36"/>
      <c r="DO7" s="36"/>
      <c r="DP7" s="36"/>
      <c r="DQ7" s="36"/>
      <c r="DR7" s="36"/>
      <c r="DS7" s="36"/>
      <c r="DT7" s="36"/>
      <c r="DU7" s="36"/>
      <c r="DV7" s="36"/>
      <c r="DW7" s="36"/>
      <c r="DX7" s="36"/>
      <c r="DY7" s="36"/>
      <c r="DZ7" s="36"/>
      <c r="EA7" s="36"/>
      <c r="EB7" s="36"/>
      <c r="EC7" s="36"/>
      <c r="ED7" s="36">
        <v>0.12</v>
      </c>
      <c r="EE7" s="36">
        <v>0.09</v>
      </c>
      <c r="EF7" s="36">
        <v>0.21</v>
      </c>
      <c r="EG7" s="36">
        <v>0.15</v>
      </c>
      <c r="EH7" s="36">
        <v>0</v>
      </c>
      <c r="EI7" s="36">
        <v>0.13</v>
      </c>
      <c r="EJ7" s="36">
        <v>0.17</v>
      </c>
      <c r="EK7" s="36">
        <v>0.15</v>
      </c>
      <c r="EL7" s="36">
        <v>0.12</v>
      </c>
      <c r="EM7" s="36">
        <v>0.14000000000000001</v>
      </c>
      <c r="EN7" s="36">
        <v>0.41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下水処理場 003</cp:lastModifiedBy>
  <cp:lastPrinted>2017-01-31T05:51:44Z</cp:lastPrinted>
  <dcterms:created xsi:type="dcterms:W3CDTF">2016-12-02T02:36:59Z</dcterms:created>
  <dcterms:modified xsi:type="dcterms:W3CDTF">2017-02-07T07:58:08Z</dcterms:modified>
  <cp:category/>
</cp:coreProperties>
</file>