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nas02\総務課\intrasv05_back\山口貴行（神様）\【財政係】\公営企業関係\平成29年度\H30_1_30 【●】公営企業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<sst xmlns="http://schemas.openxmlformats.org/spreadsheetml/2006/main" count="240" uniqueCount="126">
  <si>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</si>
  <si>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</si>
  <si>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</si>
  <si>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</si>
  <si>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</si>
  <si>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</si>
  <si>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</si>
  <si>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</si>
  <si>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</si>
  <si>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</si>
  <si>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</si>
  <si>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</si>
  <si>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</si>
  <si>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</si>
  <si>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</si>
  <si>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</si>
  <si>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</si>
  <si>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</si>
  <si>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</si>
  <si>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</si>
  <si>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</si>
  <si>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</si>
  <si>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</si>
  <si>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</si>
  <si>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</si>
  <si>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</si>
  <si>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</si>
  <si>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</si>
  <si>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</si>
  <si>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</si>
  <si>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</si>
  <si>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</si>
  <si>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</si>
  <si>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</si>
  <si>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</si>
  <si>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</si>
  <si>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</si>
  <si>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</si>
  <si>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</si>
  <si>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</si>
  <si>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</si>
  <si>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</si>
  <si>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</si>
  <si>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</si>
  <si>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</si>
  <si>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</si>
  <si>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</si>
  <si>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</si>
  <si>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</si>
  <si>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</si>
  <si>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</si>
  <si>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</si>
  <si>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</si>
  <si>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</si>
  <si>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</si>
  <si>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</si>
  <si>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</si>
  <si>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</si>
  <si>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</si>
  <si>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</si>
  <si>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</si>
  <si>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</si>
  <si>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</si>
  <si>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</si>
  <si>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</si>
  <si>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</si>
  <si>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</si>
  <si>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</si>
  <si>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</si>
  <si>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</si>
  <si>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</si>
  <si>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</si>
  <si>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</si>
  <si>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</si>
  <si>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</si>
  <si>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</si>
  <si>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</si>
  <si>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</si>
  <si>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</si>
  <si>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</si>
  <si>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</si>
  <si>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</si>
  <si>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</si>
  <si>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</si>
  <si>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</si>
  <si>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</si>
  <si>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</si>
  <si>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</si>
  <si>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</si>
  <si>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</si>
  <si>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</si>
  <si>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</si>
  <si>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</si>
  <si>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</si>
  <si>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</si>
  <si>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</si>
  <si>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</si>
  <si>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</si>
  <si>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</si>
  <si>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</si>
  <si>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</si>
  <si>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</si>
  <si>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</si>
  <si>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</si>
  <si>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</si>
  <si>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</si>
  <si>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</si>
  <si>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</si>
  <si>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</si>
  <si>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</si>
  <si>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草津町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</si>
  <si>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</si>
  <si>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</si>
  <si>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</si>
  <si>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</si>
  <si>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</si>
  <si>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</si>
  <si>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</si>
  <si>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</si>
  <si>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</si>
  <si>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</si>
  <si>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</si>
  <si>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該当値は毎年100％以上となり黒字である。平成27年度に比べると少し減少しているが、これは節水傾向により有収水量が減少したものと思われる。平成29年度まで料金改定が行われているが、下水処理場の再構築事業により事業費が増加しているため、更なる経費削減と近い将来の料金改定が必要と思われる。
④〈企業債残高対事業規模比率〉
　機器の更新工事や維持補修等を町単独費で賄ってきたため低水準で推移している。料金改定による収入増加により平成29年度までは減少すると考えられるが、下水処理場の再構築事業の起債により、今後は比率が高くなると考えられる。
⑤〈経費回収率〉
使用料で回収すべき経費を賄える状況であるが、更なる経費削減と近い将来の料金改定が必要と思われる。
⑥〈汚水処理原価〉
　旅館・ホテル等多数あり、年間有水水量が安定的に確保できるため、類似団体と比較すると低水準で推移しているが、今後節水傾向及び事業費の増加が見込まれ、汚水処理原価が増加していくと考えられる。
⑦〈施設利用率〉
　類似団体と比較すると低水準であるが、建設当時の過大な仕様が要因と思われる。また、観光地特有の流入水量の変動にも対応する必要がある。
⑧〈水洗化率〉
　処理区域内の水洗化率はほぼ同率で推移しているため、今後は個別に接続要請等が必要と考える。</t>
    <rPh sb="2" eb="5">
      <t>シュウエキテキ</t>
    </rPh>
    <rPh sb="5" eb="7">
      <t>シュウシ</t>
    </rPh>
    <rPh sb="7" eb="9">
      <t>ヒリツ</t>
    </rPh>
    <rPh sb="12" eb="14">
      <t>ガイトウ</t>
    </rPh>
    <rPh sb="14" eb="15">
      <t>チ</t>
    </rPh>
    <rPh sb="16" eb="18">
      <t>マイトシ</t>
    </rPh>
    <rPh sb="22" eb="24">
      <t>イジョウ</t>
    </rPh>
    <rPh sb="27" eb="29">
      <t>クロジ</t>
    </rPh>
    <rPh sb="33" eb="35">
      <t>ヘイセイ</t>
    </rPh>
    <rPh sb="37" eb="38">
      <t>ネン</t>
    </rPh>
    <rPh sb="38" eb="39">
      <t>ド</t>
    </rPh>
    <rPh sb="40" eb="41">
      <t>クラ</t>
    </rPh>
    <rPh sb="44" eb="45">
      <t>スコ</t>
    </rPh>
    <rPh sb="46" eb="48">
      <t>ゲンショウ</t>
    </rPh>
    <rPh sb="57" eb="59">
      <t>セッスイ</t>
    </rPh>
    <rPh sb="59" eb="61">
      <t>ケイコウ</t>
    </rPh>
    <rPh sb="64" eb="66">
      <t>ユウシュウ</t>
    </rPh>
    <rPh sb="66" eb="68">
      <t>スイリョウ</t>
    </rPh>
    <rPh sb="69" eb="71">
      <t>ゲンショウ</t>
    </rPh>
    <rPh sb="76" eb="77">
      <t>オモ</t>
    </rPh>
    <rPh sb="81" eb="83">
      <t>ヘイセイ</t>
    </rPh>
    <rPh sb="85" eb="86">
      <t>ネン</t>
    </rPh>
    <rPh sb="86" eb="87">
      <t>ド</t>
    </rPh>
    <rPh sb="89" eb="91">
      <t>リョウキン</t>
    </rPh>
    <rPh sb="91" eb="93">
      <t>カイテイ</t>
    </rPh>
    <rPh sb="94" eb="95">
      <t>オコナ</t>
    </rPh>
    <rPh sb="102" eb="104">
      <t>ゲスイ</t>
    </rPh>
    <rPh sb="104" eb="107">
      <t>ショリジョウ</t>
    </rPh>
    <rPh sb="108" eb="111">
      <t>サイコウチク</t>
    </rPh>
    <rPh sb="111" eb="113">
      <t>ジギョウ</t>
    </rPh>
    <rPh sb="116" eb="119">
      <t>ジギョウヒ</t>
    </rPh>
    <rPh sb="120" eb="122">
      <t>ゾウカ</t>
    </rPh>
    <rPh sb="129" eb="130">
      <t>サラ</t>
    </rPh>
    <rPh sb="132" eb="134">
      <t>ケイヒ</t>
    </rPh>
    <rPh sb="134" eb="136">
      <t>サクゲン</t>
    </rPh>
    <rPh sb="137" eb="138">
      <t>チカ</t>
    </rPh>
    <rPh sb="139" eb="141">
      <t>ショウライ</t>
    </rPh>
    <rPh sb="142" eb="144">
      <t>リョウキン</t>
    </rPh>
    <rPh sb="144" eb="146">
      <t>カイテイ</t>
    </rPh>
    <rPh sb="147" eb="149">
      <t>ヒツヨウ</t>
    </rPh>
    <rPh sb="150" eb="151">
      <t>オモ</t>
    </rPh>
    <rPh sb="158" eb="160">
      <t>キギョウ</t>
    </rPh>
    <rPh sb="160" eb="161">
      <t>サイ</t>
    </rPh>
    <rPh sb="161" eb="163">
      <t>ザンダカ</t>
    </rPh>
    <rPh sb="163" eb="164">
      <t>タイ</t>
    </rPh>
    <rPh sb="164" eb="166">
      <t>ジギョウ</t>
    </rPh>
    <rPh sb="166" eb="168">
      <t>キボ</t>
    </rPh>
    <rPh sb="168" eb="170">
      <t>ヒリツ</t>
    </rPh>
    <rPh sb="173" eb="175">
      <t>キキ</t>
    </rPh>
    <rPh sb="176" eb="178">
      <t>コウシン</t>
    </rPh>
    <rPh sb="178" eb="180">
      <t>コウジ</t>
    </rPh>
    <rPh sb="181" eb="183">
      <t>イジ</t>
    </rPh>
    <rPh sb="183" eb="185">
      <t>ホシュウ</t>
    </rPh>
    <rPh sb="185" eb="186">
      <t>トウ</t>
    </rPh>
    <rPh sb="187" eb="188">
      <t>マチ</t>
    </rPh>
    <rPh sb="188" eb="190">
      <t>タンドク</t>
    </rPh>
    <rPh sb="190" eb="191">
      <t>ヒ</t>
    </rPh>
    <rPh sb="192" eb="193">
      <t>マカナ</t>
    </rPh>
    <rPh sb="199" eb="202">
      <t>テイスイジュン</t>
    </rPh>
    <rPh sb="203" eb="205">
      <t>スイイ</t>
    </rPh>
    <rPh sb="210" eb="212">
      <t>リョウキン</t>
    </rPh>
    <rPh sb="212" eb="214">
      <t>カイテイ</t>
    </rPh>
    <rPh sb="217" eb="219">
      <t>シュウニュウ</t>
    </rPh>
    <rPh sb="219" eb="221">
      <t>ゾウカ</t>
    </rPh>
    <rPh sb="224" eb="226">
      <t>ヘイセイ</t>
    </rPh>
    <rPh sb="228" eb="229">
      <t>ネン</t>
    </rPh>
    <rPh sb="229" eb="230">
      <t>ド</t>
    </rPh>
    <rPh sb="233" eb="235">
      <t>ゲンショウ</t>
    </rPh>
    <rPh sb="238" eb="239">
      <t>カンガ</t>
    </rPh>
    <rPh sb="245" eb="247">
      <t>ゲスイ</t>
    </rPh>
    <rPh sb="247" eb="250">
      <t>ショリジョウ</t>
    </rPh>
    <rPh sb="251" eb="254">
      <t>サイコウチク</t>
    </rPh>
    <rPh sb="254" eb="256">
      <t>ジギョウ</t>
    </rPh>
    <rPh sb="257" eb="259">
      <t>キサイ</t>
    </rPh>
    <rPh sb="263" eb="265">
      <t>コンゴ</t>
    </rPh>
    <rPh sb="266" eb="268">
      <t>ヒリツ</t>
    </rPh>
    <rPh sb="269" eb="270">
      <t>タカ</t>
    </rPh>
    <rPh sb="274" eb="275">
      <t>カンガ</t>
    </rPh>
    <rPh sb="283" eb="285">
      <t>ケイヒ</t>
    </rPh>
    <rPh sb="285" eb="287">
      <t>カイシュウ</t>
    </rPh>
    <rPh sb="287" eb="288">
      <t>リツ</t>
    </rPh>
    <rPh sb="371" eb="372">
      <t>テキ</t>
    </rPh>
    <rPh sb="373" eb="375">
      <t>カクホ</t>
    </rPh>
    <rPh sb="381" eb="383">
      <t>ルイジ</t>
    </rPh>
    <rPh sb="383" eb="385">
      <t>ダンタイ</t>
    </rPh>
    <rPh sb="386" eb="388">
      <t>ヒカク</t>
    </rPh>
    <rPh sb="391" eb="394">
      <t>テイスイジュン</t>
    </rPh>
    <rPh sb="395" eb="397">
      <t>スイイ</t>
    </rPh>
    <rPh sb="403" eb="405">
      <t>コンゴ</t>
    </rPh>
    <rPh sb="405" eb="407">
      <t>セッスイ</t>
    </rPh>
    <rPh sb="407" eb="409">
      <t>ケイコウ</t>
    </rPh>
    <rPh sb="409" eb="410">
      <t>オヨ</t>
    </rPh>
    <rPh sb="411" eb="413">
      <t>ジギョウ</t>
    </rPh>
    <rPh sb="413" eb="414">
      <t>ヒ</t>
    </rPh>
    <rPh sb="415" eb="417">
      <t>ゾウカ</t>
    </rPh>
    <rPh sb="418" eb="420">
      <t>ミコ</t>
    </rPh>
    <rPh sb="423" eb="425">
      <t>オスイ</t>
    </rPh>
    <rPh sb="425" eb="427">
      <t>ショリ</t>
    </rPh>
    <rPh sb="427" eb="429">
      <t>ゲンカ</t>
    </rPh>
    <rPh sb="430" eb="432">
      <t>ゾウカ</t>
    </rPh>
    <rPh sb="437" eb="438">
      <t>カンガ</t>
    </rPh>
    <rPh sb="446" eb="448">
      <t>シセツ</t>
    </rPh>
    <rPh sb="448" eb="451">
      <t>リヨウリツ</t>
    </rPh>
    <rPh sb="454" eb="456">
      <t>ルイジ</t>
    </rPh>
    <rPh sb="456" eb="458">
      <t>ダンタイ</t>
    </rPh>
    <rPh sb="459" eb="461">
      <t>ヒカク</t>
    </rPh>
    <rPh sb="464" eb="467">
      <t>テイスイジュン</t>
    </rPh>
    <rPh sb="472" eb="474">
      <t>ケンセツ</t>
    </rPh>
    <rPh sb="474" eb="476">
      <t>トウジ</t>
    </rPh>
    <rPh sb="477" eb="479">
      <t>カダイ</t>
    </rPh>
    <rPh sb="480" eb="482">
      <t>シヨウ</t>
    </rPh>
    <rPh sb="483" eb="485">
      <t>ヨウイン</t>
    </rPh>
    <rPh sb="486" eb="487">
      <t>オモ</t>
    </rPh>
    <rPh sb="494" eb="497">
      <t>カンコウチ</t>
    </rPh>
    <rPh sb="497" eb="499">
      <t>トクユウ</t>
    </rPh>
    <rPh sb="500" eb="502">
      <t>リュウニュウ</t>
    </rPh>
    <rPh sb="502" eb="504">
      <t>スイリョウ</t>
    </rPh>
    <rPh sb="505" eb="507">
      <t>ヘンドウ</t>
    </rPh>
    <rPh sb="509" eb="511">
      <t>タイオウ</t>
    </rPh>
    <rPh sb="513" eb="515">
      <t>ヒツヨウ</t>
    </rPh>
    <rPh sb="522" eb="525">
      <t>スイセンカ</t>
    </rPh>
    <rPh sb="525" eb="526">
      <t>リツ</t>
    </rPh>
    <rPh sb="529" eb="531">
      <t>ショリ</t>
    </rPh>
    <rPh sb="531" eb="534">
      <t>クイキナイ</t>
    </rPh>
    <rPh sb="535" eb="538">
      <t>スイセンカ</t>
    </rPh>
    <rPh sb="538" eb="539">
      <t>リツ</t>
    </rPh>
    <rPh sb="542" eb="544">
      <t>ドウリツ</t>
    </rPh>
    <rPh sb="545" eb="547">
      <t>スイイ</t>
    </rPh>
    <rPh sb="554" eb="556">
      <t>コンゴ</t>
    </rPh>
    <rPh sb="557" eb="559">
      <t>コベツ</t>
    </rPh>
    <rPh sb="560" eb="562">
      <t>セツゾク</t>
    </rPh>
    <rPh sb="562" eb="564">
      <t>ヨウセイ</t>
    </rPh>
    <rPh sb="564" eb="565">
      <t>トウ</t>
    </rPh>
    <rPh sb="566" eb="568">
      <t>ヒツヨウ</t>
    </rPh>
    <rPh sb="569" eb="570">
      <t>カンガ</t>
    </rPh>
    <phoneticPr fontId="4"/>
  </si>
  <si>
    <t>　施設の老朽化が著しく、平成27年度より下水処理場再構築事業着手している。平成29年度に長寿命化計画、平成30年度に経営戦略策定予定で下水処理場再構築に向けて順次実施する予定である。
　管渠についても計画的に更新工事等を進めて行く。</t>
    <rPh sb="1" eb="3">
      <t>シセツ</t>
    </rPh>
    <rPh sb="4" eb="7">
      <t>ロウキュウカ</t>
    </rPh>
    <rPh sb="8" eb="9">
      <t>イチジル</t>
    </rPh>
    <rPh sb="12" eb="14">
      <t>ヘイセイ</t>
    </rPh>
    <rPh sb="16" eb="17">
      <t>ネン</t>
    </rPh>
    <rPh sb="17" eb="18">
      <t>ド</t>
    </rPh>
    <rPh sb="20" eb="22">
      <t>ゲスイ</t>
    </rPh>
    <rPh sb="22" eb="25">
      <t>ショリジョウ</t>
    </rPh>
    <rPh sb="25" eb="28">
      <t>サイコウチク</t>
    </rPh>
    <rPh sb="28" eb="30">
      <t>ジギョウ</t>
    </rPh>
    <rPh sb="30" eb="32">
      <t>チャクシュ</t>
    </rPh>
    <rPh sb="37" eb="39">
      <t>ヘイセイ</t>
    </rPh>
    <rPh sb="41" eb="42">
      <t>ネン</t>
    </rPh>
    <rPh sb="42" eb="43">
      <t>ド</t>
    </rPh>
    <rPh sb="44" eb="45">
      <t>チョウ</t>
    </rPh>
    <rPh sb="45" eb="48">
      <t>ジュミョウカ</t>
    </rPh>
    <rPh sb="48" eb="50">
      <t>ケイカク</t>
    </rPh>
    <rPh sb="51" eb="53">
      <t>ヘイセイ</t>
    </rPh>
    <rPh sb="55" eb="56">
      <t>ネン</t>
    </rPh>
    <rPh sb="56" eb="57">
      <t>ド</t>
    </rPh>
    <rPh sb="58" eb="60">
      <t>ケイエイ</t>
    </rPh>
    <rPh sb="60" eb="62">
      <t>センリャク</t>
    </rPh>
    <rPh sb="62" eb="64">
      <t>サクテイ</t>
    </rPh>
    <rPh sb="64" eb="66">
      <t>ヨテイ</t>
    </rPh>
    <rPh sb="67" eb="69">
      <t>ゲスイ</t>
    </rPh>
    <rPh sb="69" eb="72">
      <t>ショリジョウ</t>
    </rPh>
    <rPh sb="72" eb="75">
      <t>サイコウチク</t>
    </rPh>
    <rPh sb="76" eb="77">
      <t>ム</t>
    </rPh>
    <rPh sb="79" eb="81">
      <t>ジュンジ</t>
    </rPh>
    <rPh sb="81" eb="83">
      <t>ジッシ</t>
    </rPh>
    <rPh sb="85" eb="87">
      <t>ヨテイ</t>
    </rPh>
    <rPh sb="93" eb="95">
      <t>カンキョ</t>
    </rPh>
    <rPh sb="100" eb="103">
      <t>ケイカクテキ</t>
    </rPh>
    <rPh sb="104" eb="106">
      <t>コウシン</t>
    </rPh>
    <rPh sb="106" eb="108">
      <t>コウジ</t>
    </rPh>
    <rPh sb="108" eb="109">
      <t>トウ</t>
    </rPh>
    <rPh sb="110" eb="111">
      <t>スス</t>
    </rPh>
    <rPh sb="113" eb="114">
      <t>イ</t>
    </rPh>
    <phoneticPr fontId="4"/>
  </si>
  <si>
    <t>　経営状況についてはほぼ安定した状態ではあるが、一般会計からの繰入金によるところも大きいため経費削減に努める。今後、再構築事業の起債により一時的に繰入金が減る可能性もあるが、供用開始後に使用料で賄っていくためにも段階を踏んで計画的に料金改定を行う必要がある。</t>
    <rPh sb="1" eb="3">
      <t>ケイエイ</t>
    </rPh>
    <rPh sb="3" eb="5">
      <t>ジョウキョウ</t>
    </rPh>
    <rPh sb="12" eb="14">
      <t>アンテイ</t>
    </rPh>
    <rPh sb="16" eb="18">
      <t>ジョウタイ</t>
    </rPh>
    <rPh sb="24" eb="26">
      <t>イッパン</t>
    </rPh>
    <rPh sb="26" eb="28">
      <t>カイケイ</t>
    </rPh>
    <rPh sb="31" eb="33">
      <t>クリイレ</t>
    </rPh>
    <rPh sb="33" eb="34">
      <t>キン</t>
    </rPh>
    <rPh sb="41" eb="42">
      <t>オオ</t>
    </rPh>
    <rPh sb="55" eb="57">
      <t>コンゴ</t>
    </rPh>
    <rPh sb="58" eb="61">
      <t>サイコウチク</t>
    </rPh>
    <rPh sb="61" eb="63">
      <t>ジギョウ</t>
    </rPh>
    <rPh sb="64" eb="66">
      <t>キサイ</t>
    </rPh>
    <rPh sb="69" eb="72">
      <t>イチジテキ</t>
    </rPh>
    <rPh sb="73" eb="75">
      <t>クリイレ</t>
    </rPh>
    <rPh sb="75" eb="76">
      <t>キン</t>
    </rPh>
    <rPh sb="77" eb="78">
      <t>ヘ</t>
    </rPh>
    <rPh sb="79" eb="82">
      <t>カノウセイ</t>
    </rPh>
    <rPh sb="87" eb="89">
      <t>キョウヨウ</t>
    </rPh>
    <rPh sb="89" eb="92">
      <t>カイシゴ</t>
    </rPh>
    <rPh sb="93" eb="96">
      <t>シヨウリョウ</t>
    </rPh>
    <rPh sb="97" eb="98">
      <t>マカナ</t>
    </rPh>
    <rPh sb="106" eb="108">
      <t>ダンカイ</t>
    </rPh>
    <rPh sb="109" eb="110">
      <t>フ</t>
    </rPh>
    <rPh sb="112" eb="115">
      <t>ケイカクテキ</t>
    </rPh>
    <rPh sb="116" eb="118">
      <t>リョウキン</t>
    </rPh>
    <rPh sb="118" eb="120">
      <t>カイテイ</t>
    </rPh>
    <rPh sb="121" eb="122">
      <t>オコナ</t>
    </rPh>
    <rPh sb="123" eb="125">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</si>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</sst>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0.21</c:v>
                </c:pt>
                <c:pt idx="2">
                  <c:v>0.15</c:v>
                </c:pt>
                <c:pt idx="3">
                  <c:v>0.45</c:v>
                </c:pt>
                <c:pt idx="4">
                  <c:v>0.67</c:v>
                </c:pt>
              </c:numCache>
            </c:numRef>
          </c:val>
        </c:ser>
        <c:dLbls>
          <c:showLegendKey val="0"/>
          <c:showVal val="0"/>
          <c:showCatName val="0"/>
          <c:showSerName val="0"/>
          <c:showPercent val="0"/>
          <c:showBubbleSize val="0"/>
        </c:dLbls>
        <c:gapWidth val="150"/>
        <c:axId val="724634968"/>
        <c:axId val="7246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0.12</c:v>
                </c:pt>
                <c:pt idx="3">
                  <c:v>0.14000000000000001</c:v>
                </c:pt>
                <c:pt idx="4">
                  <c:v>0.16</c:v>
                </c:pt>
              </c:numCache>
            </c:numRef>
          </c:val>
          <c:smooth val="0"/>
        </c:ser>
        <c:dLbls>
          <c:showLegendKey val="0"/>
          <c:showVal val="0"/>
          <c:showCatName val="0"/>
          <c:showSerName val="0"/>
          <c:showPercent val="0"/>
          <c:showBubbleSize val="0"/>
        </c:dLbls>
        <c:marker val="1"/>
        <c:smooth val="0"/>
        <c:axId val="724634968"/>
        <c:axId val="724635360"/>
      </c:lineChart>
      <c:dateAx>
        <c:axId val="724634968"/>
        <c:scaling>
          <c:orientation val="minMax"/>
        </c:scaling>
        <c:delete val="1"/>
        <c:axPos val="b"/>
        <c:numFmt formatCode="ge" sourceLinked="1"/>
        <c:majorTickMark val="none"/>
        <c:minorTickMark val="none"/>
        <c:tickLblPos val="none"/>
        <c:crossAx val="724635360"/>
        <c:crosses val="autoZero"/>
        <c:auto val="1"/>
        <c:lblOffset val="100"/>
        <c:baseTimeUnit val="years"/>
      </c:dateAx>
      <c:valAx>
        <c:axId val="7246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3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33.479999999999997</c:v>
                </c:pt>
                <c:pt idx="1">
                  <c:v>30.39</c:v>
                </c:pt>
                <c:pt idx="2">
                  <c:v>39.61</c:v>
                </c:pt>
                <c:pt idx="3">
                  <c:v>46.93</c:v>
                </c:pt>
                <c:pt idx="4">
                  <c:v>26.99</c:v>
                </c:pt>
              </c:numCache>
            </c:numRef>
          </c:val>
        </c:ser>
        <c:dLbls>
          <c:showLegendKey val="0"/>
          <c:showVal val="0"/>
          <c:showCatName val="0"/>
          <c:showSerName val="0"/>
          <c:showPercent val="0"/>
          <c:showBubbleSize val="0"/>
        </c:dLbls>
        <c:gapWidth val="150"/>
        <c:axId val="724649080"/>
        <c:axId val="7246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55.85</c:v>
                </c:pt>
                <c:pt idx="1">
                  <c:v>53.69</c:v>
                </c:pt>
                <c:pt idx="2">
                  <c:v>62.25</c:v>
                </c:pt>
                <c:pt idx="3">
                  <c:v>58.04</c:v>
                </c:pt>
                <c:pt idx="4">
                  <c:v>55.58</c:v>
                </c:pt>
              </c:numCache>
            </c:numRef>
          </c:val>
          <c:smooth val="0"/>
        </c:ser>
        <c:dLbls>
          <c:showLegendKey val="0"/>
          <c:showVal val="0"/>
          <c:showCatName val="0"/>
          <c:showSerName val="0"/>
          <c:showPercent val="0"/>
          <c:showBubbleSize val="0"/>
        </c:dLbls>
        <c:marker val="1"/>
        <c:smooth val="0"/>
        <c:axId val="724649080"/>
        <c:axId val="724649472"/>
      </c:lineChart>
      <c:dateAx>
        <c:axId val="724649080"/>
        <c:scaling>
          <c:orientation val="minMax"/>
        </c:scaling>
        <c:delete val="1"/>
        <c:axPos val="b"/>
        <c:numFmt formatCode="ge" sourceLinked="1"/>
        <c:majorTickMark val="none"/>
        <c:minorTickMark val="none"/>
        <c:tickLblPos val="none"/>
        <c:crossAx val="724649472"/>
        <c:crosses val="autoZero"/>
        <c:auto val="1"/>
        <c:lblOffset val="100"/>
        <c:baseTimeUnit val="years"/>
      </c:dateAx>
      <c:valAx>
        <c:axId val="7246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4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99.5</c:v>
                </c:pt>
                <c:pt idx="1">
                  <c:v>99.52</c:v>
                </c:pt>
                <c:pt idx="2">
                  <c:v>99.53</c:v>
                </c:pt>
                <c:pt idx="3">
                  <c:v>99.52</c:v>
                </c:pt>
                <c:pt idx="4">
                  <c:v>99.54</c:v>
                </c:pt>
              </c:numCache>
            </c:numRef>
          </c:val>
        </c:ser>
        <c:dLbls>
          <c:showLegendKey val="0"/>
          <c:showVal val="0"/>
          <c:showCatName val="0"/>
          <c:showSerName val="0"/>
          <c:showPercent val="0"/>
          <c:showBubbleSize val="0"/>
        </c:dLbls>
        <c:gapWidth val="150"/>
        <c:axId val="724650648"/>
        <c:axId val="7246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92.44</c:v>
                </c:pt>
                <c:pt idx="2">
                  <c:v>92.98</c:v>
                </c:pt>
                <c:pt idx="3">
                  <c:v>93.94</c:v>
                </c:pt>
                <c:pt idx="4">
                  <c:v>93.1</c:v>
                </c:pt>
              </c:numCache>
            </c:numRef>
          </c:val>
          <c:smooth val="0"/>
        </c:ser>
        <c:dLbls>
          <c:showLegendKey val="0"/>
          <c:showVal val="0"/>
          <c:showCatName val="0"/>
          <c:showSerName val="0"/>
          <c:showPercent val="0"/>
          <c:showBubbleSize val="0"/>
        </c:dLbls>
        <c:marker val="1"/>
        <c:smooth val="0"/>
        <c:axId val="724650648"/>
        <c:axId val="724651040"/>
      </c:lineChart>
      <c:dateAx>
        <c:axId val="724650648"/>
        <c:scaling>
          <c:orientation val="minMax"/>
        </c:scaling>
        <c:delete val="1"/>
        <c:axPos val="b"/>
        <c:numFmt formatCode="ge" sourceLinked="1"/>
        <c:majorTickMark val="none"/>
        <c:minorTickMark val="none"/>
        <c:tickLblPos val="none"/>
        <c:crossAx val="724651040"/>
        <c:crosses val="autoZero"/>
        <c:auto val="1"/>
        <c:lblOffset val="100"/>
        <c:baseTimeUnit val="years"/>
      </c:dateAx>
      <c:valAx>
        <c:axId val="7246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5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120.9</c:v>
                </c:pt>
                <c:pt idx="1">
                  <c:v>101.39</c:v>
                </c:pt>
                <c:pt idx="2">
                  <c:v>115.11</c:v>
                </c:pt>
                <c:pt idx="3">
                  <c:v>126.08</c:v>
                </c:pt>
                <c:pt idx="4">
                  <c:v>120.69</c:v>
                </c:pt>
              </c:numCache>
            </c:numRef>
          </c:val>
        </c:ser>
        <c:dLbls>
          <c:showLegendKey val="0"/>
          <c:showVal val="0"/>
          <c:showCatName val="0"/>
          <c:showSerName val="0"/>
          <c:showPercent val="0"/>
          <c:showBubbleSize val="0"/>
        </c:dLbls>
        <c:gapWidth val="150"/>
        <c:axId val="724636536"/>
        <c:axId val="7246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4636536"/>
        <c:axId val="724636928"/>
      </c:lineChart>
      <c:dateAx>
        <c:axId val="724636536"/>
        <c:scaling>
          <c:orientation val="minMax"/>
        </c:scaling>
        <c:delete val="1"/>
        <c:axPos val="b"/>
        <c:numFmt formatCode="ge" sourceLinked="1"/>
        <c:majorTickMark val="none"/>
        <c:minorTickMark val="none"/>
        <c:tickLblPos val="none"/>
        <c:crossAx val="724636928"/>
        <c:crosses val="autoZero"/>
        <c:auto val="1"/>
        <c:lblOffset val="100"/>
        <c:baseTimeUnit val="years"/>
      </c:dateAx>
      <c:valAx>
        <c:axId val="7246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3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4638104"/>
        <c:axId val="7246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4638104"/>
        <c:axId val="724638496"/>
      </c:lineChart>
      <c:dateAx>
        <c:axId val="724638104"/>
        <c:scaling>
          <c:orientation val="minMax"/>
        </c:scaling>
        <c:delete val="1"/>
        <c:axPos val="b"/>
        <c:numFmt formatCode="ge" sourceLinked="1"/>
        <c:majorTickMark val="none"/>
        <c:minorTickMark val="none"/>
        <c:tickLblPos val="none"/>
        <c:crossAx val="724638496"/>
        <c:crosses val="autoZero"/>
        <c:auto val="1"/>
        <c:lblOffset val="100"/>
        <c:baseTimeUnit val="years"/>
      </c:dateAx>
      <c:valAx>
        <c:axId val="7246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3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4639672"/>
        <c:axId val="7246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4639672"/>
        <c:axId val="724640064"/>
      </c:lineChart>
      <c:dateAx>
        <c:axId val="724639672"/>
        <c:scaling>
          <c:orientation val="minMax"/>
        </c:scaling>
        <c:delete val="1"/>
        <c:axPos val="b"/>
        <c:numFmt formatCode="ge" sourceLinked="1"/>
        <c:majorTickMark val="none"/>
        <c:minorTickMark val="none"/>
        <c:tickLblPos val="none"/>
        <c:crossAx val="724640064"/>
        <c:crosses val="autoZero"/>
        <c:auto val="1"/>
        <c:lblOffset val="100"/>
        <c:baseTimeUnit val="years"/>
      </c:dateAx>
      <c:valAx>
        <c:axId val="7246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3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4641240"/>
        <c:axId val="7246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4641240"/>
        <c:axId val="724641632"/>
      </c:lineChart>
      <c:dateAx>
        <c:axId val="724641240"/>
        <c:scaling>
          <c:orientation val="minMax"/>
        </c:scaling>
        <c:delete val="1"/>
        <c:axPos val="b"/>
        <c:numFmt formatCode="ge" sourceLinked="1"/>
        <c:majorTickMark val="none"/>
        <c:minorTickMark val="none"/>
        <c:tickLblPos val="none"/>
        <c:crossAx val="724641632"/>
        <c:crosses val="autoZero"/>
        <c:auto val="1"/>
        <c:lblOffset val="100"/>
        <c:baseTimeUnit val="years"/>
      </c:dateAx>
      <c:valAx>
        <c:axId val="7246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4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4642808"/>
        <c:axId val="7246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4642808"/>
        <c:axId val="724643200"/>
      </c:lineChart>
      <c:dateAx>
        <c:axId val="724642808"/>
        <c:scaling>
          <c:orientation val="minMax"/>
        </c:scaling>
        <c:delete val="1"/>
        <c:axPos val="b"/>
        <c:numFmt formatCode="ge" sourceLinked="1"/>
        <c:majorTickMark val="none"/>
        <c:minorTickMark val="none"/>
        <c:tickLblPos val="none"/>
        <c:crossAx val="724643200"/>
        <c:crosses val="autoZero"/>
        <c:auto val="1"/>
        <c:lblOffset val="100"/>
        <c:baseTimeUnit val="years"/>
      </c:dateAx>
      <c:valAx>
        <c:axId val="7246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4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183.72</c:v>
                </c:pt>
                <c:pt idx="1">
                  <c:v>220.24</c:v>
                </c:pt>
                <c:pt idx="2">
                  <c:v>229.09</c:v>
                </c:pt>
                <c:pt idx="3">
                  <c:v>196.16</c:v>
                </c:pt>
                <c:pt idx="4">
                  <c:v>69.05</c:v>
                </c:pt>
              </c:numCache>
            </c:numRef>
          </c:val>
        </c:ser>
        <c:dLbls>
          <c:showLegendKey val="0"/>
          <c:showVal val="0"/>
          <c:showCatName val="0"/>
          <c:showSerName val="0"/>
          <c:showPercent val="0"/>
          <c:showBubbleSize val="0"/>
        </c:dLbls>
        <c:gapWidth val="150"/>
        <c:axId val="724644376"/>
        <c:axId val="7246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563.88</c:v>
                </c:pt>
                <c:pt idx="1">
                  <c:v>603.13</c:v>
                </c:pt>
                <c:pt idx="2">
                  <c:v>677.82</c:v>
                </c:pt>
                <c:pt idx="3">
                  <c:v>593.23</c:v>
                </c:pt>
                <c:pt idx="4">
                  <c:v>671.97</c:v>
                </c:pt>
              </c:numCache>
            </c:numRef>
          </c:val>
          <c:smooth val="0"/>
        </c:ser>
        <c:dLbls>
          <c:showLegendKey val="0"/>
          <c:showVal val="0"/>
          <c:showCatName val="0"/>
          <c:showSerName val="0"/>
          <c:showPercent val="0"/>
          <c:showBubbleSize val="0"/>
        </c:dLbls>
        <c:marker val="1"/>
        <c:smooth val="0"/>
        <c:axId val="724644376"/>
        <c:axId val="724644768"/>
      </c:lineChart>
      <c:dateAx>
        <c:axId val="724644376"/>
        <c:scaling>
          <c:orientation val="minMax"/>
        </c:scaling>
        <c:delete val="1"/>
        <c:axPos val="b"/>
        <c:numFmt formatCode="ge" sourceLinked="1"/>
        <c:majorTickMark val="none"/>
        <c:minorTickMark val="none"/>
        <c:tickLblPos val="none"/>
        <c:crossAx val="724644768"/>
        <c:crosses val="autoZero"/>
        <c:auto val="1"/>
        <c:lblOffset val="100"/>
        <c:baseTimeUnit val="years"/>
      </c:dateAx>
      <c:valAx>
        <c:axId val="7246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4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114.87</c:v>
                </c:pt>
                <c:pt idx="1">
                  <c:v>99.96</c:v>
                </c:pt>
                <c:pt idx="2">
                  <c:v>111.35</c:v>
                </c:pt>
                <c:pt idx="3">
                  <c:v>122.28</c:v>
                </c:pt>
                <c:pt idx="4">
                  <c:v>113.4</c:v>
                </c:pt>
              </c:numCache>
            </c:numRef>
          </c:val>
        </c:ser>
        <c:dLbls>
          <c:showLegendKey val="0"/>
          <c:showVal val="0"/>
          <c:showCatName val="0"/>
          <c:showSerName val="0"/>
          <c:showPercent val="0"/>
          <c:showBubbleSize val="0"/>
        </c:dLbls>
        <c:gapWidth val="150"/>
        <c:axId val="724645944"/>
        <c:axId val="7246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92.2</c:v>
                </c:pt>
                <c:pt idx="1">
                  <c:v>81.81</c:v>
                </c:pt>
                <c:pt idx="2">
                  <c:v>78.510000000000005</c:v>
                </c:pt>
                <c:pt idx="3">
                  <c:v>86.48</c:v>
                </c:pt>
                <c:pt idx="4">
                  <c:v>86.34</c:v>
                </c:pt>
              </c:numCache>
            </c:numRef>
          </c:val>
          <c:smooth val="0"/>
        </c:ser>
        <c:dLbls>
          <c:showLegendKey val="0"/>
          <c:showVal val="0"/>
          <c:showCatName val="0"/>
          <c:showSerName val="0"/>
          <c:showPercent val="0"/>
          <c:showBubbleSize val="0"/>
        </c:dLbls>
        <c:marker val="1"/>
        <c:smooth val="0"/>
        <c:axId val="724645944"/>
        <c:axId val="724646336"/>
      </c:lineChart>
      <c:dateAx>
        <c:axId val="724645944"/>
        <c:scaling>
          <c:orientation val="minMax"/>
        </c:scaling>
        <c:delete val="1"/>
        <c:axPos val="b"/>
        <c:numFmt formatCode="ge" sourceLinked="1"/>
        <c:majorTickMark val="none"/>
        <c:minorTickMark val="none"/>
        <c:tickLblPos val="none"/>
        <c:crossAx val="724646336"/>
        <c:crosses val="autoZero"/>
        <c:auto val="1"/>
        <c:lblOffset val="100"/>
        <c:baseTimeUnit val="years"/>
      </c:dateAx>
      <c:valAx>
        <c:axId val="7246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4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79.209999999999994</c:v>
                </c:pt>
                <c:pt idx="1">
                  <c:v>83.87</c:v>
                </c:pt>
                <c:pt idx="2">
                  <c:v>77.45</c:v>
                </c:pt>
                <c:pt idx="3">
                  <c:v>76.3</c:v>
                </c:pt>
                <c:pt idx="4">
                  <c:v>87.96</c:v>
                </c:pt>
              </c:numCache>
            </c:numRef>
          </c:val>
        </c:ser>
        <c:dLbls>
          <c:showLegendKey val="0"/>
          <c:showVal val="0"/>
          <c:showCatName val="0"/>
          <c:showSerName val="0"/>
          <c:showPercent val="0"/>
          <c:showBubbleSize val="0"/>
        </c:dLbls>
        <c:gapWidth val="150"/>
        <c:axId val="724647512"/>
        <c:axId val="7246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136.66</c:v>
                </c:pt>
                <c:pt idx="1">
                  <c:v>154.86000000000001</c:v>
                </c:pt>
                <c:pt idx="2">
                  <c:v>171.02</c:v>
                </c:pt>
                <c:pt idx="3">
                  <c:v>174.38</c:v>
                </c:pt>
                <c:pt idx="4">
                  <c:v>175.12</c:v>
                </c:pt>
              </c:numCache>
            </c:numRef>
          </c:val>
          <c:smooth val="0"/>
        </c:ser>
        <c:dLbls>
          <c:showLegendKey val="0"/>
          <c:showVal val="0"/>
          <c:showCatName val="0"/>
          <c:showSerName val="0"/>
          <c:showPercent val="0"/>
          <c:showBubbleSize val="0"/>
        </c:dLbls>
        <c:marker val="1"/>
        <c:smooth val="0"/>
        <c:axId val="724647512"/>
        <c:axId val="724647904"/>
      </c:lineChart>
      <c:dateAx>
        <c:axId val="724647512"/>
        <c:scaling>
          <c:orientation val="minMax"/>
        </c:scaling>
        <c:delete val="1"/>
        <c:axPos val="b"/>
        <c:numFmt formatCode="ge" sourceLinked="1"/>
        <c:majorTickMark val="none"/>
        <c:minorTickMark val="none"/>
        <c:tickLblPos val="none"/>
        <c:crossAx val="724647904"/>
        <c:crosses val="autoZero"/>
        <c:auto val="1"/>
        <c:lblOffset val="100"/>
        <c:baseTimeUnit val="years"/>
      </c:dateAx>
      <c:valAx>
        <c:axId val="7246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4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B14" sqref="B14:BJ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草津町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
        <v>125</v>
      </c>
      <c r="AE8" s="49"/>
      <c r="AF8" s="49"/>
      <c r="AG8" s="49"/>
      <c r="AH8" s="49"/>
      <c r="AI8" s="49"/>
      <c r="AJ8" s="49"/>
      <c r="AK8" s="4"/>
      <c r="AL8" s="50">
        <f>データ!S6</f>
        <v>6595</v>
      </c>
      <c r="AM8" s="50"/>
      <c r="AN8" s="50"/>
      <c r="AO8" s="50"/>
      <c r="AP8" s="50"/>
      <c r="AQ8" s="50"/>
      <c r="AR8" s="50"/>
      <c r="AS8" s="50"/>
      <c r="AT8" s="45">
        <f>データ!T6</f>
        <v>49.75</v>
      </c>
      <c r="AU8" s="45"/>
      <c r="AV8" s="45"/>
      <c r="AW8" s="45"/>
      <c r="AX8" s="45"/>
      <c r="AY8" s="45"/>
      <c r="AZ8" s="45"/>
      <c r="BA8" s="45"/>
      <c r="BB8" s="45">
        <f>データ!U6</f>
        <v>132.56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72.39</v>
      </c>
      <c r="Q10" s="45"/>
      <c r="R10" s="45"/>
      <c r="S10" s="45"/>
      <c r="T10" s="45"/>
      <c r="U10" s="45"/>
      <c r="V10" s="45"/>
      <c r="W10" s="45">
        <f>データ!Q6</f>
        <v>139.9</v>
      </c>
      <c r="X10" s="45"/>
      <c r="Y10" s="45"/>
      <c r="Z10" s="45"/>
      <c r="AA10" s="45"/>
      <c r="AB10" s="45"/>
      <c r="AC10" s="45"/>
      <c r="AD10" s="50">
        <f>データ!R6</f>
        <v>1674</v>
      </c>
      <c r="AE10" s="50"/>
      <c r="AF10" s="50"/>
      <c r="AG10" s="50"/>
      <c r="AH10" s="50"/>
      <c r="AI10" s="50"/>
      <c r="AJ10" s="50"/>
      <c r="AK10" s="2"/>
      <c r="AL10" s="50">
        <f>データ!V6</f>
        <v>4753</v>
      </c>
      <c r="AM10" s="50"/>
      <c r="AN10" s="50"/>
      <c r="AO10" s="50"/>
      <c r="AP10" s="50"/>
      <c r="AQ10" s="50"/>
      <c r="AR10" s="50"/>
      <c r="AS10" s="50"/>
      <c r="AT10" s="45">
        <f>データ!W6</f>
        <v>2.44</v>
      </c>
      <c r="AU10" s="45"/>
      <c r="AV10" s="45"/>
      <c r="AW10" s="45"/>
      <c r="AX10" s="45"/>
      <c r="AY10" s="45"/>
      <c r="AZ10" s="45"/>
      <c r="BA10" s="45"/>
      <c r="BB10" s="45">
        <f>データ!X6</f>
        <v>1947.95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104264</v>
      </c>
      <c r="D6" s="33">
        <f t="shared" si="3"/>
        <v>47</v>
      </c>
      <c r="E6" s="33">
        <f t="shared" si="3"/>
        <v>17</v>
      </c>
      <c r="F6" s="33">
        <f t="shared" si="3"/>
        <v>1</v>
      </c>
      <c r="G6" s="33">
        <f t="shared" si="3"/>
        <v>0</v>
      </c>
      <c r="H6" s="33" t="str">
        <f t="shared" si="3"/>
        <v>群馬県　草津町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72.39</v>
      </c>
      <c r="Q6" s="34">
        <f t="shared" si="3"/>
        <v>139.9</v>
      </c>
      <c r="R6" s="34">
        <f t="shared" si="3"/>
        <v>1674</v>
      </c>
      <c r="S6" s="34">
        <f t="shared" si="3"/>
        <v>6595</v>
      </c>
      <c r="T6" s="34">
        <f t="shared" si="3"/>
        <v>49.75</v>
      </c>
      <c r="U6" s="34">
        <f t="shared" si="3"/>
        <v>132.56</v>
      </c>
      <c r="V6" s="34">
        <f t="shared" si="3"/>
        <v>4753</v>
      </c>
      <c r="W6" s="34">
        <f t="shared" si="3"/>
        <v>2.44</v>
      </c>
      <c r="X6" s="34">
        <f t="shared" si="3"/>
        <v>1947.95</v>
      </c>
      <c r="Y6" s="35">
        <f>IF(Y7="",NA(),Y7)</f>
        <v>120.9</v>
      </c>
      <c r="Z6" s="35">
        <f t="shared" ref="Z6:AH6" si="4">IF(Z7="",NA(),Z7)</f>
        <v>101.39</v>
      </c>
      <c r="AA6" s="35">
        <f t="shared" si="4"/>
        <v>115.11</v>
      </c>
      <c r="AB6" s="35">
        <f t="shared" si="4"/>
        <v>126.08</v>
      </c>
      <c r="AC6" s="35">
        <f t="shared" si="4"/>
        <v>120.69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183.72</v>
      </c>
      <c r="BG6" s="35">
        <f t="shared" ref="BG6:BO6" si="7">IF(BG7="",NA(),BG7)</f>
        <v>220.24</v>
      </c>
      <c r="BH6" s="35">
        <f t="shared" si="7"/>
        <v>229.09</v>
      </c>
      <c r="BI6" s="35">
        <f t="shared" si="7"/>
        <v>196.16</v>
      </c>
      <c r="BJ6" s="35">
        <f t="shared" si="7"/>
        <v>69.05</v>
      </c>
      <c r="BK6" s="35">
        <f t="shared" si="7"/>
        <v>563.88</v>
      </c>
      <c r="BL6" s="35">
        <f t="shared" si="7"/>
        <v>603.13</v>
      </c>
      <c r="BM6" s="35">
        <f t="shared" si="7"/>
        <v>677.82</v>
      </c>
      <c r="BN6" s="35">
        <f t="shared" si="7"/>
        <v>593.23</v>
      </c>
      <c r="BO6" s="35">
        <f t="shared" si="7"/>
        <v>671.97</v>
      </c>
      <c r="BP6" s="34" t="str">
        <f>IF(BP7="","",IF(BP7="-","【-】","【"&amp;SUBSTITUTE(TEXT(BP7,"#,##0.00"),"-","△")&amp;"】"))</f>
        <v>【728.30】</v>
      </c>
      <c r="BQ6" s="35">
        <f>IF(BQ7="",NA(),BQ7)</f>
        <v>114.87</v>
      </c>
      <c r="BR6" s="35">
        <f t="shared" ref="BR6:BZ6" si="8">IF(BR7="",NA(),BR7)</f>
        <v>99.96</v>
      </c>
      <c r="BS6" s="35">
        <f t="shared" si="8"/>
        <v>111.35</v>
      </c>
      <c r="BT6" s="35">
        <f t="shared" si="8"/>
        <v>122.28</v>
      </c>
      <c r="BU6" s="35">
        <f t="shared" si="8"/>
        <v>113.4</v>
      </c>
      <c r="BV6" s="35">
        <f t="shared" si="8"/>
        <v>92.2</v>
      </c>
      <c r="BW6" s="35">
        <f t="shared" si="8"/>
        <v>81.81</v>
      </c>
      <c r="BX6" s="35">
        <f t="shared" si="8"/>
        <v>78.510000000000005</v>
      </c>
      <c r="BY6" s="35">
        <f t="shared" si="8"/>
        <v>86.48</v>
      </c>
      <c r="BZ6" s="35">
        <f t="shared" si="8"/>
        <v>86.34</v>
      </c>
      <c r="CA6" s="34" t="str">
        <f>IF(CA7="","",IF(CA7="-","【-】","【"&amp;SUBSTITUTE(TEXT(CA7,"#,##0.00"),"-","△")&amp;"】"))</f>
        <v>【100.04】</v>
      </c>
      <c r="CB6" s="35">
        <f>IF(CB7="",NA(),CB7)</f>
        <v>79.209999999999994</v>
      </c>
      <c r="CC6" s="35">
        <f t="shared" ref="CC6:CK6" si="9">IF(CC7="",NA(),CC7)</f>
        <v>83.87</v>
      </c>
      <c r="CD6" s="35">
        <f t="shared" si="9"/>
        <v>77.45</v>
      </c>
      <c r="CE6" s="35">
        <f t="shared" si="9"/>
        <v>76.3</v>
      </c>
      <c r="CF6" s="35">
        <f t="shared" si="9"/>
        <v>87.96</v>
      </c>
      <c r="CG6" s="35">
        <f t="shared" si="9"/>
        <v>136.66</v>
      </c>
      <c r="CH6" s="35">
        <f t="shared" si="9"/>
        <v>154.86000000000001</v>
      </c>
      <c r="CI6" s="35">
        <f t="shared" si="9"/>
        <v>171.02</v>
      </c>
      <c r="CJ6" s="35">
        <f t="shared" si="9"/>
        <v>174.38</v>
      </c>
      <c r="CK6" s="35">
        <f t="shared" si="9"/>
        <v>175.12</v>
      </c>
      <c r="CL6" s="34" t="str">
        <f>IF(CL7="","",IF(CL7="-","【-】","【"&amp;SUBSTITUTE(TEXT(CL7,"#,##0.00"),"-","△")&amp;"】"))</f>
        <v>【137.82】</v>
      </c>
      <c r="CM6" s="35">
        <f>IF(CM7="",NA(),CM7)</f>
        <v>33.479999999999997</v>
      </c>
      <c r="CN6" s="35">
        <f t="shared" ref="CN6:CV6" si="10">IF(CN7="",NA(),CN7)</f>
        <v>30.39</v>
      </c>
      <c r="CO6" s="35">
        <f t="shared" si="10"/>
        <v>39.61</v>
      </c>
      <c r="CP6" s="35">
        <f t="shared" si="10"/>
        <v>46.93</v>
      </c>
      <c r="CQ6" s="35">
        <f t="shared" si="10"/>
        <v>26.99</v>
      </c>
      <c r="CR6" s="35">
        <f t="shared" si="10"/>
        <v>55.85</v>
      </c>
      <c r="CS6" s="35">
        <f t="shared" si="10"/>
        <v>53.69</v>
      </c>
      <c r="CT6" s="35">
        <f t="shared" si="10"/>
        <v>62.25</v>
      </c>
      <c r="CU6" s="35">
        <f t="shared" si="10"/>
        <v>58.04</v>
      </c>
      <c r="CV6" s="35">
        <f t="shared" si="10"/>
        <v>55.58</v>
      </c>
      <c r="CW6" s="34" t="str">
        <f>IF(CW7="","",IF(CW7="-","【-】","【"&amp;SUBSTITUTE(TEXT(CW7,"#,##0.00"),"-","△")&amp;"】"))</f>
        <v>【60.09】</v>
      </c>
      <c r="CX6" s="35">
        <f>IF(CX7="",NA(),CX7)</f>
        <v>99.5</v>
      </c>
      <c r="CY6" s="35">
        <f t="shared" ref="CY6:DG6" si="11">IF(CY7="",NA(),CY7)</f>
        <v>99.52</v>
      </c>
      <c r="CZ6" s="35">
        <f t="shared" si="11"/>
        <v>99.53</v>
      </c>
      <c r="DA6" s="35">
        <f t="shared" si="11"/>
        <v>99.52</v>
      </c>
      <c r="DB6" s="35">
        <f t="shared" si="11"/>
        <v>99.54</v>
      </c>
      <c r="DC6" s="35">
        <f t="shared" si="11"/>
        <v>93.94</v>
      </c>
      <c r="DD6" s="35">
        <f t="shared" si="11"/>
        <v>92.44</v>
      </c>
      <c r="DE6" s="35">
        <f t="shared" si="11"/>
        <v>92.98</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5">
        <f t="shared" ref="EF6:EN6" si="14">IF(EF7="",NA(),EF7)</f>
        <v>0.21</v>
      </c>
      <c r="EG6" s="35">
        <f t="shared" si="14"/>
        <v>0.15</v>
      </c>
      <c r="EH6" s="35">
        <f t="shared" si="14"/>
        <v>0.45</v>
      </c>
      <c r="EI6" s="35">
        <f t="shared" si="14"/>
        <v>0.67</v>
      </c>
      <c r="EJ6" s="35">
        <f t="shared" si="14"/>
        <v>0.17</v>
      </c>
      <c r="EK6" s="35">
        <f t="shared" si="14"/>
        <v>0.15</v>
      </c>
      <c r="EL6" s="35">
        <f t="shared" si="14"/>
        <v>0.12</v>
      </c>
      <c r="EM6" s="35">
        <f t="shared" si="14"/>
        <v>0.14000000000000001</v>
      </c>
      <c r="EN6" s="35">
        <f t="shared" si="14"/>
        <v>0.16</v>
      </c>
      <c r="EO6" s="34" t="str">
        <f>IF(EO7="","",IF(EO7="-","【-】","【"&amp;SUBSTITUTE(TEXT(EO7,"#,##0.00"),"-","△")&amp;"】"))</f>
        <v>【0.27】</v>
      </c>
    </row>
    <row r="7" spans="1:145" s="36" customFormat="1" x14ac:dyDescent="0.15">
      <c r="A7" s="28"/>
      <c r="B7" s="37">
        <v>2016</v>
      </c>
      <c r="C7" s="37">
        <v>104264</v>
      </c>
      <c r="D7" s="37">
        <v>47</v>
      </c>
      <c r="E7" s="37">
        <v>17</v>
      </c>
      <c r="F7" s="37">
        <v>1</v>
      </c>
      <c r="G7" s="37">
        <v>0</v>
      </c>
      <c r="H7" s="37" t="s">
        <v>110</v>
      </c>
      <c r="I7" s="37" t="s">
        <v>111</v>
      </c>
      <c r="J7" s="37" t="s">
        <v>112</v>
      </c>
      <c r="K7" s="37" t="s">
        <v>113</v>
      </c>
      <c r="L7" s="37" t="s">
        <v>114</v>
      </c>
      <c r="M7" s="37"/>
      <c r="N7" s="38" t="s">
        <v>115</v>
      </c>
      <c r="O7" s="38" t="s">
        <v>116</v>
      </c>
      <c r="P7" s="38">
        <v>72.39</v>
      </c>
      <c r="Q7" s="38">
        <v>139.9</v>
      </c>
      <c r="R7" s="38">
        <v>1674</v>
      </c>
      <c r="S7" s="38">
        <v>6595</v>
      </c>
      <c r="T7" s="38">
        <v>49.75</v>
      </c>
      <c r="U7" s="38">
        <v>132.56</v>
      </c>
      <c r="V7" s="38">
        <v>4753</v>
      </c>
      <c r="W7" s="38">
        <v>2.44</v>
      </c>
      <c r="X7" s="38">
        <v>1947.95</v>
      </c>
      <c r="Y7" s="38">
        <v>120.9</v>
      </c>
      <c r="Z7" s="38">
        <v>101.39</v>
      </c>
      <c r="AA7" s="38">
        <v>115.11</v>
      </c>
      <c r="AB7" s="38">
        <v>126.08</v>
      </c>
      <c r="AC7" s="38">
        <v>120.69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183.72</v>
      </c>
      <c r="BG7" s="38">
        <v>220.24</v>
      </c>
      <c r="BH7" s="38">
        <v>229.09</v>
      </c>
      <c r="BI7" s="38">
        <v>196.16</v>
      </c>
      <c r="BJ7" s="38">
        <v>69.05</v>
      </c>
      <c r="BK7" s="38">
        <v>563.88</v>
      </c>
      <c r="BL7" s="38">
        <v>603.13</v>
      </c>
      <c r="BM7" s="38">
        <v>677.82</v>
      </c>
      <c r="BN7" s="38">
        <v>593.23</v>
      </c>
      <c r="BO7" s="38">
        <v>671.97</v>
      </c>
      <c r="BP7" s="38">
        <v>728.3</v>
      </c>
      <c r="BQ7" s="38">
        <v>114.87</v>
      </c>
      <c r="BR7" s="38">
        <v>99.96</v>
      </c>
      <c r="BS7" s="38">
        <v>111.35</v>
      </c>
      <c r="BT7" s="38">
        <v>122.28</v>
      </c>
      <c r="BU7" s="38">
        <v>113.4</v>
      </c>
      <c r="BV7" s="38">
        <v>92.2</v>
      </c>
      <c r="BW7" s="38">
        <v>81.81</v>
      </c>
      <c r="BX7" s="38">
        <v>78.510000000000005</v>
      </c>
      <c r="BY7" s="38">
        <v>86.48</v>
      </c>
      <c r="BZ7" s="38">
        <v>86.34</v>
      </c>
      <c r="CA7" s="38">
        <v>100.04</v>
      </c>
      <c r="CB7" s="38">
        <v>79.209999999999994</v>
      </c>
      <c r="CC7" s="38">
        <v>83.87</v>
      </c>
      <c r="CD7" s="38">
        <v>77.45</v>
      </c>
      <c r="CE7" s="38">
        <v>76.3</v>
      </c>
      <c r="CF7" s="38">
        <v>87.96</v>
      </c>
      <c r="CG7" s="38">
        <v>136.66</v>
      </c>
      <c r="CH7" s="38">
        <v>154.86000000000001</v>
      </c>
      <c r="CI7" s="38">
        <v>171.02</v>
      </c>
      <c r="CJ7" s="38">
        <v>174.38</v>
      </c>
      <c r="CK7" s="38">
        <v>175.12</v>
      </c>
      <c r="CL7" s="38">
        <v>137.82</v>
      </c>
      <c r="CM7" s="38">
        <v>33.479999999999997</v>
      </c>
      <c r="CN7" s="38">
        <v>30.39</v>
      </c>
      <c r="CO7" s="38">
        <v>39.61</v>
      </c>
      <c r="CP7" s="38">
        <v>46.93</v>
      </c>
      <c r="CQ7" s="38">
        <v>26.99</v>
      </c>
      <c r="CR7" s="38">
        <v>55.85</v>
      </c>
      <c r="CS7" s="38">
        <v>53.69</v>
      </c>
      <c r="CT7" s="38">
        <v>62.25</v>
      </c>
      <c r="CU7" s="38">
        <v>58.04</v>
      </c>
      <c r="CV7" s="38">
        <v>55.58</v>
      </c>
      <c r="CW7" s="38">
        <v>60.09</v>
      </c>
      <c r="CX7" s="38">
        <v>99.5</v>
      </c>
      <c r="CY7" s="38">
        <v>99.52</v>
      </c>
      <c r="CZ7" s="38">
        <v>99.53</v>
      </c>
      <c r="DA7" s="38">
        <v>99.52</v>
      </c>
      <c r="DB7" s="38">
        <v>99.54</v>
      </c>
      <c r="DC7" s="38">
        <v>93.94</v>
      </c>
      <c r="DD7" s="38">
        <v>92.44</v>
      </c>
      <c r="DE7" s="38">
        <v>92.98</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0.09</v>
      </c>
      <c r="EF7" s="38">
        <v>0.21</v>
      </c>
      <c r="EG7" s="38">
        <v>0.15</v>
      </c>
      <c r="EH7" s="38">
        <v>0.45</v>
      </c>
      <c r="EI7" s="38">
        <v>0.67</v>
      </c>
      <c r="EJ7" s="38">
        <v>0.17</v>
      </c>
      <c r="EK7" s="38">
        <v>0.15</v>
      </c>
      <c r="EL7" s="38">
        <v>0.12</v>
      </c>
      <c r="EM7" s="38">
        <v>0.14000000000000001</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2018-02-01T23:40:32Z</cp:lastPrinted>
  <dcterms:created xsi:type="dcterms:W3CDTF">2017-12-25T02:04:52Z</dcterms:created>
  <dcterms:modified xsi:type="dcterms:W3CDTF">2018-02-26T01:22:24Z</dcterms:modified>
  <cp:category/>
</cp:coreProperties>
</file>