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ntranas02\総務課\intrasv05_back\山口貴行（神様）\【財政係】\公営企業関係\平成29年度\H30_1_30 【●】公営企業経営比較分析表\"/>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M6" i="5"/>
  <c r="L6" i="5"/>
  <c r="K6" i="5"/>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BB8" i="4"/>
  <c r="AT8" i="4"/>
  <c r="W8" i="4"/>
  <c r="P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<sst xmlns="http://schemas.openxmlformats.org/spreadsheetml/2006/main" count="232" uniqueCount="120">
  <si>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</si>
  <si>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</si>
  <si>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</si>
  <si>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</si>
  <si>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</si>
  <si>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</si>
  <si>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</si>
  <si>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</si>
  <si>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</si>
  <si>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</si>
  <si>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</si>
  <si>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</si>
  <si>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</si>
  <si>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</si>
  <si>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</si>
  <si>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</si>
  <si>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</si>
  <si>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</si>
  <si>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</si>
  <si>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</si>
  <si>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</si>
  <si>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</si>
  <si>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</si>
  <si>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</si>
  <si>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</si>
  <si>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</si>
  <si>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</si>
  <si>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</si>
  <si>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</si>
  <si>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</si>
  <si>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</si>
  <si>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</si>
  <si>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</si>
  <si>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</si>
  <si>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</si>
  <si>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</si>
  <si>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</si>
  <si>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</si>
  <si>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</si>
  <si>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</si>
  <si>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</si>
  <si>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</si>
  <si>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</si>
  <si>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</si>
  <si>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</si>
  <si>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</si>
  <si>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</si>
  <si>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</si>
  <si>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</si>
  <si>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</si>
  <si>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</si>
  <si>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</si>
  <si>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</si>
  <si>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</si>
  <si>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</si>
  <si>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</si>
  <si>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</si>
  <si>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</si>
  <si>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</si>
  <si>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</si>
  <si>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</si>
  <si>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</si>
  <si>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</si>
  <si>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</si>
  <si>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</si>
  <si>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</si>
  <si>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</si>
  <si>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</si>
  <si>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</si>
  <si>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</si>
  <si>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</si>
  <si>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</si>
  <si>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</si>
  <si>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</si>
  <si>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</si>
  <si>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</si>
  <si>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</si>
  <si>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</si>
  <si>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</si>
  <si>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</si>
  <si>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</si>
  <si>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</si>
  <si>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</si>
  <si>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</si>
  <si>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</si>
  <si>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</si>
  <si>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</si>
  <si>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</si>
  <si>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</si>
  <si>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</si>
  <si>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</si>
  <si>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</si>
  <si>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</si>
  <si>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</si>
  <si>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</si>
  <si>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</si>
  <si>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</si>
  <si>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</si>
  <si>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</si>
  <si>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</si>
  <si>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</si>
  <si>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</si>
  <si>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</si>
  <si>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</si>
  <si>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</si>
  <si>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群馬県　草津町</t>
  </si>
  <si>
    <t>法適用</t>
  </si>
  <si>
    <t>水道事業</t>
  </si>
  <si>
    <t>末端給水事業</t>
  </si>
  <si>
    <t>A8</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</si>
  <si>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</si>
  <si>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</si>
  <si>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</si>
  <si>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</si>
  <si>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</si>
  <si>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</si>
  <si>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</si>
  <si>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①〈経常収支比率〉当該値は１００％以上となっているので給水収益で維持管理等は賄えている状況であるが、更新投資財源の確保に向けた経費削減を図り健全経営に努める。
②〈累積欠損金比率〉当該値は０％になっているがさらなる経費削減に努める。
③〈流動比率〉類似団体平均値と比較しても比率は高く支払能力は十分である。
④〈企業債残高対給水収益比率〉低水準での推移になっていが、今後の更新等により比率が上がる可能性も考えられる。
⑤〈料金回収率〉給水に要する費用は給水収益で賄われているが、更新等に備え料金収入の確保に努める。
⑥〈給水原価〉類似団体と比較しても安価な費用で賄えているので、今後もこの水準を維持できるよう事業運営に努める。
⑦〈施設利用率〉類似団体と比較すると、やや低い値になっているが、観光地特有の季節変動またピーク時にも対応していく必要がある。
⑧〈有収率〉類似団体と比較すると、低い値にあり漏水等の対策に力を入れていく必要がある。</t>
    <rPh sb="2" eb="4">
      <t>ケイジョウ</t>
    </rPh>
    <rPh sb="4" eb="6">
      <t>シュウシ</t>
    </rPh>
    <rPh sb="6" eb="8">
      <t>ヒリツ</t>
    </rPh>
    <rPh sb="9" eb="11">
      <t>トウガイ</t>
    </rPh>
    <rPh sb="11" eb="12">
      <t>チ</t>
    </rPh>
    <rPh sb="17" eb="19">
      <t>イジョウ</t>
    </rPh>
    <rPh sb="27" eb="29">
      <t>キュウスイ</t>
    </rPh>
    <rPh sb="29" eb="31">
      <t>シュウエキ</t>
    </rPh>
    <rPh sb="32" eb="34">
      <t>イジ</t>
    </rPh>
    <rPh sb="34" eb="36">
      <t>カンリ</t>
    </rPh>
    <rPh sb="36" eb="37">
      <t>トウ</t>
    </rPh>
    <rPh sb="38" eb="39">
      <t>マカナ</t>
    </rPh>
    <rPh sb="43" eb="45">
      <t>ジョウキョウ</t>
    </rPh>
    <rPh sb="50" eb="52">
      <t>コウシン</t>
    </rPh>
    <rPh sb="52" eb="54">
      <t>トウシ</t>
    </rPh>
    <rPh sb="54" eb="56">
      <t>ザイゲン</t>
    </rPh>
    <rPh sb="57" eb="59">
      <t>カクホ</t>
    </rPh>
    <rPh sb="60" eb="61">
      <t>ム</t>
    </rPh>
    <rPh sb="63" eb="65">
      <t>ケイヒ</t>
    </rPh>
    <rPh sb="65" eb="67">
      <t>サクゲン</t>
    </rPh>
    <rPh sb="68" eb="69">
      <t>ハカ</t>
    </rPh>
    <rPh sb="70" eb="72">
      <t>ケンゼン</t>
    </rPh>
    <rPh sb="72" eb="74">
      <t>ケイエイ</t>
    </rPh>
    <rPh sb="75" eb="76">
      <t>ツト</t>
    </rPh>
    <rPh sb="82" eb="84">
      <t>ルイセキ</t>
    </rPh>
    <rPh sb="84" eb="87">
      <t>ケッソンキン</t>
    </rPh>
    <rPh sb="87" eb="89">
      <t>ヒリツ</t>
    </rPh>
    <rPh sb="90" eb="92">
      <t>トウガイ</t>
    </rPh>
    <rPh sb="92" eb="93">
      <t>チ</t>
    </rPh>
    <rPh sb="107" eb="109">
      <t>ケイヒ</t>
    </rPh>
    <rPh sb="109" eb="111">
      <t>サクゲン</t>
    </rPh>
    <rPh sb="112" eb="113">
      <t>ツト</t>
    </rPh>
    <rPh sb="119" eb="121">
      <t>リュウドウ</t>
    </rPh>
    <rPh sb="121" eb="123">
      <t>ヒリツ</t>
    </rPh>
    <rPh sb="124" eb="125">
      <t>ルイ</t>
    </rPh>
    <rPh sb="125" eb="126">
      <t>ニ</t>
    </rPh>
    <rPh sb="126" eb="128">
      <t>ダンタイ</t>
    </rPh>
    <rPh sb="128" eb="130">
      <t>ヘイキン</t>
    </rPh>
    <rPh sb="130" eb="131">
      <t>チ</t>
    </rPh>
    <rPh sb="132" eb="134">
      <t>ヒカク</t>
    </rPh>
    <rPh sb="137" eb="139">
      <t>ヒリツ</t>
    </rPh>
    <rPh sb="140" eb="141">
      <t>タカ</t>
    </rPh>
    <rPh sb="142" eb="144">
      <t>シハラ</t>
    </rPh>
    <rPh sb="144" eb="146">
      <t>ノウリョク</t>
    </rPh>
    <rPh sb="147" eb="149">
      <t>ジュウブン</t>
    </rPh>
    <rPh sb="156" eb="159">
      <t>キギョウサイ</t>
    </rPh>
    <rPh sb="159" eb="161">
      <t>ザンダカ</t>
    </rPh>
    <rPh sb="161" eb="162">
      <t>タイ</t>
    </rPh>
    <rPh sb="162" eb="164">
      <t>キュウスイ</t>
    </rPh>
    <rPh sb="164" eb="166">
      <t>シュウエキ</t>
    </rPh>
    <rPh sb="166" eb="168">
      <t>ヒリツ</t>
    </rPh>
    <rPh sb="169" eb="172">
      <t>テイスイジュン</t>
    </rPh>
    <rPh sb="174" eb="176">
      <t>スイイ</t>
    </rPh>
    <rPh sb="183" eb="185">
      <t>コンゴ</t>
    </rPh>
    <rPh sb="186" eb="188">
      <t>コウシン</t>
    </rPh>
    <rPh sb="188" eb="189">
      <t>トウ</t>
    </rPh>
    <rPh sb="192" eb="194">
      <t>ヒリツ</t>
    </rPh>
    <rPh sb="195" eb="196">
      <t>ア</t>
    </rPh>
    <rPh sb="198" eb="201">
      <t>カノウセイ</t>
    </rPh>
    <rPh sb="202" eb="203">
      <t>カンガ</t>
    </rPh>
    <rPh sb="211" eb="213">
      <t>リョウキン</t>
    </rPh>
    <rPh sb="213" eb="215">
      <t>カイシュウ</t>
    </rPh>
    <rPh sb="215" eb="216">
      <t>リツ</t>
    </rPh>
    <rPh sb="217" eb="219">
      <t>キュウスイ</t>
    </rPh>
    <rPh sb="220" eb="221">
      <t>ヨウ</t>
    </rPh>
    <rPh sb="223" eb="225">
      <t>ヒヨウ</t>
    </rPh>
    <rPh sb="226" eb="228">
      <t>キュウスイ</t>
    </rPh>
    <rPh sb="228" eb="230">
      <t>シュウエキ</t>
    </rPh>
    <rPh sb="231" eb="232">
      <t>マカナ</t>
    </rPh>
    <rPh sb="239" eb="241">
      <t>コウシン</t>
    </rPh>
    <rPh sb="241" eb="242">
      <t>トウ</t>
    </rPh>
    <rPh sb="243" eb="244">
      <t>ソナ</t>
    </rPh>
    <rPh sb="245" eb="247">
      <t>リョウキン</t>
    </rPh>
    <rPh sb="247" eb="249">
      <t>シュウニュウ</t>
    </rPh>
    <rPh sb="250" eb="252">
      <t>カクホ</t>
    </rPh>
    <rPh sb="253" eb="254">
      <t>ツト</t>
    </rPh>
    <rPh sb="260" eb="262">
      <t>キュウスイ</t>
    </rPh>
    <rPh sb="262" eb="264">
      <t>ゲンカ</t>
    </rPh>
    <rPh sb="265" eb="266">
      <t>ルイ</t>
    </rPh>
    <rPh sb="266" eb="267">
      <t>ニ</t>
    </rPh>
    <rPh sb="267" eb="269">
      <t>ダンタイ</t>
    </rPh>
    <rPh sb="270" eb="272">
      <t>ヒカク</t>
    </rPh>
    <rPh sb="275" eb="277">
      <t>アンカ</t>
    </rPh>
    <rPh sb="278" eb="280">
      <t>ヒヨウ</t>
    </rPh>
    <rPh sb="281" eb="282">
      <t>マカナ</t>
    </rPh>
    <rPh sb="289" eb="291">
      <t>コンゴ</t>
    </rPh>
    <rPh sb="294" eb="296">
      <t>スイジュン</t>
    </rPh>
    <rPh sb="297" eb="299">
      <t>イジ</t>
    </rPh>
    <rPh sb="304" eb="306">
      <t>ジギョウ</t>
    </rPh>
    <rPh sb="306" eb="308">
      <t>ウンエイ</t>
    </rPh>
    <rPh sb="309" eb="310">
      <t>ツト</t>
    </rPh>
    <rPh sb="316" eb="318">
      <t>シセツ</t>
    </rPh>
    <rPh sb="318" eb="320">
      <t>リヨウ</t>
    </rPh>
    <rPh sb="320" eb="321">
      <t>リツ</t>
    </rPh>
    <rPh sb="322" eb="323">
      <t>ルイ</t>
    </rPh>
    <rPh sb="323" eb="324">
      <t>ニ</t>
    </rPh>
    <rPh sb="324" eb="326">
      <t>ダンタイ</t>
    </rPh>
    <rPh sb="327" eb="329">
      <t>ヒカク</t>
    </rPh>
    <rPh sb="335" eb="336">
      <t>ヒク</t>
    </rPh>
    <rPh sb="337" eb="338">
      <t>アタイ</t>
    </rPh>
    <rPh sb="346" eb="349">
      <t>カンコウチ</t>
    </rPh>
    <rPh sb="349" eb="351">
      <t>トクユウ</t>
    </rPh>
    <rPh sb="352" eb="354">
      <t>キセツ</t>
    </rPh>
    <rPh sb="354" eb="356">
      <t>ヘンドウ</t>
    </rPh>
    <rPh sb="361" eb="362">
      <t>ジ</t>
    </rPh>
    <rPh sb="364" eb="366">
      <t>タイオウ</t>
    </rPh>
    <rPh sb="370" eb="372">
      <t>ヒツヨウ</t>
    </rPh>
    <rPh sb="379" eb="380">
      <t>ユウ</t>
    </rPh>
    <rPh sb="380" eb="381">
      <t>シュウ</t>
    </rPh>
    <rPh sb="381" eb="382">
      <t>リツ</t>
    </rPh>
    <rPh sb="383" eb="384">
      <t>ルイ</t>
    </rPh>
    <rPh sb="384" eb="385">
      <t>ニ</t>
    </rPh>
    <rPh sb="385" eb="387">
      <t>ダンタイ</t>
    </rPh>
    <rPh sb="388" eb="390">
      <t>ヒカク</t>
    </rPh>
    <rPh sb="394" eb="395">
      <t>ヒク</t>
    </rPh>
    <rPh sb="396" eb="397">
      <t>アタイ</t>
    </rPh>
    <rPh sb="400" eb="402">
      <t>ロウスイ</t>
    </rPh>
    <rPh sb="402" eb="403">
      <t>トウ</t>
    </rPh>
    <rPh sb="404" eb="406">
      <t>タイサク</t>
    </rPh>
    <rPh sb="407" eb="408">
      <t>チカラ</t>
    </rPh>
    <rPh sb="409" eb="410">
      <t>イ</t>
    </rPh>
    <rPh sb="414" eb="416">
      <t>ヒツヨウ</t>
    </rPh>
    <phoneticPr fontId="4"/>
  </si>
  <si>
    <t>①〈有形固定資産減価償却率〉類似団体と比較して耐用年数に近い資産を保有しているのが認められる。
②〈管路経年化率〉類似団体と比較すると、高い状況であるため計画的な更新対策が必要である。
③〈管路更新率〉類似団体と比較すると、低い値であるため老朽管を計画的に更新していく必要がある。</t>
    <rPh sb="2" eb="4">
      <t>ユウケイ</t>
    </rPh>
    <rPh sb="4" eb="8">
      <t>コテイシサン</t>
    </rPh>
    <rPh sb="8" eb="10">
      <t>ゲンカ</t>
    </rPh>
    <rPh sb="10" eb="12">
      <t>ショウキャク</t>
    </rPh>
    <rPh sb="12" eb="13">
      <t>リツ</t>
    </rPh>
    <rPh sb="14" eb="15">
      <t>ルイ</t>
    </rPh>
    <rPh sb="15" eb="16">
      <t>ニ</t>
    </rPh>
    <rPh sb="16" eb="18">
      <t>ダンタイ</t>
    </rPh>
    <rPh sb="19" eb="21">
      <t>ヒカク</t>
    </rPh>
    <rPh sb="23" eb="25">
      <t>タイヨウ</t>
    </rPh>
    <rPh sb="25" eb="27">
      <t>ネンスウ</t>
    </rPh>
    <rPh sb="28" eb="29">
      <t>チカ</t>
    </rPh>
    <rPh sb="30" eb="32">
      <t>シサン</t>
    </rPh>
    <rPh sb="33" eb="35">
      <t>ホユウ</t>
    </rPh>
    <rPh sb="41" eb="42">
      <t>ミト</t>
    </rPh>
    <rPh sb="50" eb="52">
      <t>カンロ</t>
    </rPh>
    <rPh sb="52" eb="54">
      <t>ケイネン</t>
    </rPh>
    <rPh sb="54" eb="55">
      <t>カ</t>
    </rPh>
    <rPh sb="55" eb="56">
      <t>リツ</t>
    </rPh>
    <rPh sb="57" eb="58">
      <t>ルイ</t>
    </rPh>
    <rPh sb="58" eb="59">
      <t>ニ</t>
    </rPh>
    <rPh sb="59" eb="61">
      <t>ダンタイ</t>
    </rPh>
    <rPh sb="62" eb="64">
      <t>ヒカク</t>
    </rPh>
    <rPh sb="68" eb="69">
      <t>タカ</t>
    </rPh>
    <rPh sb="70" eb="72">
      <t>ジョウキョウ</t>
    </rPh>
    <rPh sb="77" eb="80">
      <t>ケイカクテキ</t>
    </rPh>
    <rPh sb="81" eb="83">
      <t>コウシン</t>
    </rPh>
    <rPh sb="83" eb="85">
      <t>タイサク</t>
    </rPh>
    <rPh sb="86" eb="88">
      <t>ヒツヨウ</t>
    </rPh>
    <rPh sb="95" eb="97">
      <t>カンロ</t>
    </rPh>
    <rPh sb="97" eb="99">
      <t>コウシン</t>
    </rPh>
    <rPh sb="99" eb="100">
      <t>リツ</t>
    </rPh>
    <rPh sb="101" eb="102">
      <t>ルイ</t>
    </rPh>
    <rPh sb="102" eb="103">
      <t>ニ</t>
    </rPh>
    <rPh sb="103" eb="105">
      <t>ダンタイ</t>
    </rPh>
    <rPh sb="106" eb="108">
      <t>ヒカク</t>
    </rPh>
    <rPh sb="112" eb="113">
      <t>ヒク</t>
    </rPh>
    <rPh sb="114" eb="115">
      <t>アタイ</t>
    </rPh>
    <rPh sb="120" eb="122">
      <t>ロウキュウ</t>
    </rPh>
    <rPh sb="122" eb="123">
      <t>カン</t>
    </rPh>
    <rPh sb="124" eb="127">
      <t>ケイカクテキ</t>
    </rPh>
    <rPh sb="128" eb="130">
      <t>コウシン</t>
    </rPh>
    <rPh sb="134" eb="136">
      <t>ヒツヨウ</t>
    </rPh>
    <phoneticPr fontId="4"/>
  </si>
  <si>
    <t>経営については安定した状況であるが、さらなる経費削減や料金収入の確保を図り、安定経営を目指し進めていきたい。また現在策定中のアセットマネジメントを活用し、施設・管路等の更新計画を進めていく予定である。
なお、水道事業の広域連携については、吾妻郡町村情報システム共同化推進協議会で上下水道料金システムの共同化も進めている。
今後も経営戦略及び基本計画の策定を予定しているので水道事業全体の健全性・効率性等、今後の改善に向け取り組んで進めていく。</t>
    <rPh sb="0" eb="2">
      <t>ケイエイ</t>
    </rPh>
    <rPh sb="7" eb="9">
      <t>アンテイ</t>
    </rPh>
    <rPh sb="11" eb="13">
      <t>ジョウキョウ</t>
    </rPh>
    <rPh sb="22" eb="24">
      <t>ケイヒ</t>
    </rPh>
    <rPh sb="24" eb="26">
      <t>サクゲン</t>
    </rPh>
    <rPh sb="27" eb="29">
      <t>リョウキン</t>
    </rPh>
    <rPh sb="29" eb="31">
      <t>シュウニュウ</t>
    </rPh>
    <rPh sb="32" eb="34">
      <t>カクホ</t>
    </rPh>
    <rPh sb="35" eb="36">
      <t>ハカ</t>
    </rPh>
    <rPh sb="38" eb="40">
      <t>アンテイ</t>
    </rPh>
    <rPh sb="40" eb="42">
      <t>ケイエイ</t>
    </rPh>
    <rPh sb="43" eb="45">
      <t>メザ</t>
    </rPh>
    <rPh sb="46" eb="47">
      <t>スス</t>
    </rPh>
    <rPh sb="56" eb="58">
      <t>ゲンザイ</t>
    </rPh>
    <rPh sb="58" eb="60">
      <t>サクテイ</t>
    </rPh>
    <rPh sb="60" eb="61">
      <t>チュウ</t>
    </rPh>
    <rPh sb="73" eb="75">
      <t>カツヨウ</t>
    </rPh>
    <rPh sb="77" eb="79">
      <t>シセツ</t>
    </rPh>
    <rPh sb="80" eb="82">
      <t>カンロ</t>
    </rPh>
    <rPh sb="82" eb="83">
      <t>トウ</t>
    </rPh>
    <rPh sb="84" eb="86">
      <t>コウシン</t>
    </rPh>
    <rPh sb="86" eb="88">
      <t>ケイカク</t>
    </rPh>
    <rPh sb="89" eb="90">
      <t>スス</t>
    </rPh>
    <rPh sb="94" eb="96">
      <t>ヨテイ</t>
    </rPh>
    <rPh sb="104" eb="106">
      <t>スイドウ</t>
    </rPh>
    <rPh sb="106" eb="108">
      <t>ジギョウ</t>
    </rPh>
    <rPh sb="109" eb="111">
      <t>コウイキ</t>
    </rPh>
    <rPh sb="111" eb="113">
      <t>レンケイ</t>
    </rPh>
    <rPh sb="119" eb="122">
      <t>アガツマグン</t>
    </rPh>
    <rPh sb="122" eb="124">
      <t>チョウソン</t>
    </rPh>
    <rPh sb="124" eb="126">
      <t>ジョウホウ</t>
    </rPh>
    <rPh sb="130" eb="132">
      <t>キョウドウ</t>
    </rPh>
    <rPh sb="132" eb="133">
      <t>カ</t>
    </rPh>
    <rPh sb="133" eb="135">
      <t>スイシン</t>
    </rPh>
    <rPh sb="135" eb="138">
      <t>キョウギカイ</t>
    </rPh>
    <rPh sb="139" eb="143">
      <t>ジョウゲスイドウ</t>
    </rPh>
    <rPh sb="143" eb="145">
      <t>リョウキン</t>
    </rPh>
    <rPh sb="150" eb="153">
      <t>キョウドウカ</t>
    </rPh>
    <rPh sb="154" eb="155">
      <t>スス</t>
    </rPh>
    <rPh sb="161" eb="163">
      <t>コンゴ</t>
    </rPh>
    <rPh sb="164" eb="166">
      <t>ケイエイ</t>
    </rPh>
    <rPh sb="166" eb="168">
      <t>センリャク</t>
    </rPh>
    <rPh sb="168" eb="169">
      <t>オヨ</t>
    </rPh>
    <rPh sb="170" eb="172">
      <t>キホン</t>
    </rPh>
    <rPh sb="172" eb="174">
      <t>ケイカク</t>
    </rPh>
    <rPh sb="175" eb="177">
      <t>サクテイ</t>
    </rPh>
    <rPh sb="178" eb="180">
      <t>ヨテイ</t>
    </rPh>
    <rPh sb="186" eb="188">
      <t>スイドウ</t>
    </rPh>
    <rPh sb="188" eb="190">
      <t>ジギョウ</t>
    </rPh>
    <rPh sb="190" eb="192">
      <t>ゼンタイ</t>
    </rPh>
    <rPh sb="193" eb="195">
      <t>ケンゼン</t>
    </rPh>
    <rPh sb="195" eb="196">
      <t>セイ</t>
    </rPh>
    <rPh sb="197" eb="200">
      <t>コウリツセイ</t>
    </rPh>
    <rPh sb="200" eb="201">
      <t>トウ</t>
    </rPh>
    <rPh sb="202" eb="204">
      <t>コンゴ</t>
    </rPh>
    <rPh sb="205" eb="207">
      <t>カイゼン</t>
    </rPh>
    <rPh sb="208" eb="209">
      <t>ム</t>
    </rPh>
    <rPh sb="210" eb="211">
      <t>ト</t>
    </rPh>
    <rPh sb="212" eb="213">
      <t>ク</t>
    </rPh>
    <rPh sb="215" eb="216">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</si>
</sst>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1.22</c:v>
                </c:pt>
                <c:pt idx="1">
                  <c:v>0.38</c:v>
                </c:pt>
                <c:pt idx="2">
                  <c:v>0.09</c:v>
                </c:pt>
                <c:pt idx="3">
                  <c:v>0.09</c:v>
                </c:pt>
                <c:pt idx="4">
                  <c:v>0.22</c:v>
                </c:pt>
              </c:numCache>
            </c:numRef>
          </c:val>
        </c:ser>
        <c:dLbls>
          <c:showLegendKey val="0"/>
          <c:showVal val="0"/>
          <c:showCatName val="0"/>
          <c:showSerName val="0"/>
          <c:showPercent val="0"/>
          <c:showBubbleSize val="0"/>
        </c:dLbls>
        <c:gapWidth val="150"/>
        <c:axId val="479047792"/>
        <c:axId val="479048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0.64</c:v>
                </c:pt>
                <c:pt idx="2">
                  <c:v>0.56000000000000005</c:v>
                </c:pt>
                <c:pt idx="3">
                  <c:v>0.65</c:v>
                </c:pt>
                <c:pt idx="4">
                  <c:v>0.46</c:v>
                </c:pt>
              </c:numCache>
            </c:numRef>
          </c:val>
          <c:smooth val="0"/>
        </c:ser>
        <c:dLbls>
          <c:showLegendKey val="0"/>
          <c:showVal val="0"/>
          <c:showCatName val="0"/>
          <c:showSerName val="0"/>
          <c:showPercent val="0"/>
          <c:showBubbleSize val="0"/>
        </c:dLbls>
        <c:marker val="1"/>
        <c:smooth val="0"/>
        <c:axId val="479047792"/>
        <c:axId val="479048184"/>
      </c:lineChart>
      <c:dateAx>
        <c:axId val="479047792"/>
        <c:scaling>
          <c:orientation val="minMax"/>
        </c:scaling>
        <c:delete val="1"/>
        <c:axPos val="b"/>
        <c:numFmt formatCode="ge" sourceLinked="1"/>
        <c:majorTickMark val="none"/>
        <c:minorTickMark val="none"/>
        <c:tickLblPos val="none"/>
        <c:crossAx val="479048184"/>
        <c:crosses val="autoZero"/>
        <c:auto val="1"/>
        <c:lblOffset val="100"/>
        <c:baseTimeUnit val="years"/>
      </c:dateAx>
      <c:valAx>
        <c:axId val="479048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904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42.87</c:v>
                </c:pt>
                <c:pt idx="1">
                  <c:v>42.45</c:v>
                </c:pt>
                <c:pt idx="2">
                  <c:v>43.25</c:v>
                </c:pt>
                <c:pt idx="3">
                  <c:v>44.3</c:v>
                </c:pt>
                <c:pt idx="4">
                  <c:v>42.99</c:v>
                </c:pt>
              </c:numCache>
            </c:numRef>
          </c:val>
        </c:ser>
        <c:dLbls>
          <c:showLegendKey val="0"/>
          <c:showVal val="0"/>
          <c:showCatName val="0"/>
          <c:showSerName val="0"/>
          <c:showPercent val="0"/>
          <c:showBubbleSize val="0"/>
        </c:dLbls>
        <c:gapWidth val="150"/>
        <c:axId val="483272648"/>
        <c:axId val="483273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49.69</c:v>
                </c:pt>
                <c:pt idx="1">
                  <c:v>49.77</c:v>
                </c:pt>
                <c:pt idx="2">
                  <c:v>49.22</c:v>
                </c:pt>
                <c:pt idx="3">
                  <c:v>49.08</c:v>
                </c:pt>
                <c:pt idx="4">
                  <c:v>49.32</c:v>
                </c:pt>
              </c:numCache>
            </c:numRef>
          </c:val>
          <c:smooth val="0"/>
        </c:ser>
        <c:dLbls>
          <c:showLegendKey val="0"/>
          <c:showVal val="0"/>
          <c:showCatName val="0"/>
          <c:showSerName val="0"/>
          <c:showPercent val="0"/>
          <c:showBubbleSize val="0"/>
        </c:dLbls>
        <c:marker val="1"/>
        <c:smooth val="0"/>
        <c:axId val="483272648"/>
        <c:axId val="483273040"/>
      </c:lineChart>
      <c:dateAx>
        <c:axId val="483272648"/>
        <c:scaling>
          <c:orientation val="minMax"/>
        </c:scaling>
        <c:delete val="1"/>
        <c:axPos val="b"/>
        <c:numFmt formatCode="ge" sourceLinked="1"/>
        <c:majorTickMark val="none"/>
        <c:minorTickMark val="none"/>
        <c:tickLblPos val="none"/>
        <c:crossAx val="483273040"/>
        <c:crosses val="autoZero"/>
        <c:auto val="1"/>
        <c:lblOffset val="100"/>
        <c:baseTimeUnit val="years"/>
      </c:dateAx>
      <c:valAx>
        <c:axId val="48327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3272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68.02</c:v>
                </c:pt>
                <c:pt idx="1">
                  <c:v>68.06</c:v>
                </c:pt>
                <c:pt idx="2">
                  <c:v>55.92</c:v>
                </c:pt>
                <c:pt idx="3">
                  <c:v>67.040000000000006</c:v>
                </c:pt>
                <c:pt idx="4">
                  <c:v>66.45</c:v>
                </c:pt>
              </c:numCache>
            </c:numRef>
          </c:val>
        </c:ser>
        <c:dLbls>
          <c:showLegendKey val="0"/>
          <c:showVal val="0"/>
          <c:showCatName val="0"/>
          <c:showSerName val="0"/>
          <c:showPercent val="0"/>
          <c:showBubbleSize val="0"/>
        </c:dLbls>
        <c:gapWidth val="150"/>
        <c:axId val="483274216"/>
        <c:axId val="48327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80.010000000000005</c:v>
                </c:pt>
                <c:pt idx="1">
                  <c:v>79.98</c:v>
                </c:pt>
                <c:pt idx="2">
                  <c:v>79.48</c:v>
                </c:pt>
                <c:pt idx="3">
                  <c:v>79.3</c:v>
                </c:pt>
                <c:pt idx="4">
                  <c:v>79.34</c:v>
                </c:pt>
              </c:numCache>
            </c:numRef>
          </c:val>
          <c:smooth val="0"/>
        </c:ser>
        <c:dLbls>
          <c:showLegendKey val="0"/>
          <c:showVal val="0"/>
          <c:showCatName val="0"/>
          <c:showSerName val="0"/>
          <c:showPercent val="0"/>
          <c:showBubbleSize val="0"/>
        </c:dLbls>
        <c:marker val="1"/>
        <c:smooth val="0"/>
        <c:axId val="483274216"/>
        <c:axId val="483274608"/>
      </c:lineChart>
      <c:dateAx>
        <c:axId val="483274216"/>
        <c:scaling>
          <c:orientation val="minMax"/>
        </c:scaling>
        <c:delete val="1"/>
        <c:axPos val="b"/>
        <c:numFmt formatCode="ge" sourceLinked="1"/>
        <c:majorTickMark val="none"/>
        <c:minorTickMark val="none"/>
        <c:tickLblPos val="none"/>
        <c:crossAx val="483274608"/>
        <c:crosses val="autoZero"/>
        <c:auto val="1"/>
        <c:lblOffset val="100"/>
        <c:baseTimeUnit val="years"/>
      </c:dateAx>
      <c:valAx>
        <c:axId val="48327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3274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105.06</c:v>
                </c:pt>
                <c:pt idx="1">
                  <c:v>102.76</c:v>
                </c:pt>
                <c:pt idx="2">
                  <c:v>110.68</c:v>
                </c:pt>
                <c:pt idx="3">
                  <c:v>125.93</c:v>
                </c:pt>
                <c:pt idx="4">
                  <c:v>116.06</c:v>
                </c:pt>
              </c:numCache>
            </c:numRef>
          </c:val>
        </c:ser>
        <c:dLbls>
          <c:showLegendKey val="0"/>
          <c:showVal val="0"/>
          <c:showCatName val="0"/>
          <c:showSerName val="0"/>
          <c:showPercent val="0"/>
          <c:showBubbleSize val="0"/>
        </c:dLbls>
        <c:gapWidth val="150"/>
        <c:axId val="479049360"/>
        <c:axId val="479049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104.95</c:v>
                </c:pt>
                <c:pt idx="1">
                  <c:v>105.53</c:v>
                </c:pt>
                <c:pt idx="2">
                  <c:v>107.2</c:v>
                </c:pt>
                <c:pt idx="3">
                  <c:v>106.62</c:v>
                </c:pt>
                <c:pt idx="4">
                  <c:v>107.95</c:v>
                </c:pt>
              </c:numCache>
            </c:numRef>
          </c:val>
          <c:smooth val="0"/>
        </c:ser>
        <c:dLbls>
          <c:showLegendKey val="0"/>
          <c:showVal val="0"/>
          <c:showCatName val="0"/>
          <c:showSerName val="0"/>
          <c:showPercent val="0"/>
          <c:showBubbleSize val="0"/>
        </c:dLbls>
        <c:marker val="1"/>
        <c:smooth val="0"/>
        <c:axId val="479049360"/>
        <c:axId val="479049752"/>
      </c:lineChart>
      <c:dateAx>
        <c:axId val="479049360"/>
        <c:scaling>
          <c:orientation val="minMax"/>
        </c:scaling>
        <c:delete val="1"/>
        <c:axPos val="b"/>
        <c:numFmt formatCode="ge" sourceLinked="1"/>
        <c:majorTickMark val="none"/>
        <c:minorTickMark val="none"/>
        <c:tickLblPos val="none"/>
        <c:crossAx val="479049752"/>
        <c:crosses val="autoZero"/>
        <c:auto val="1"/>
        <c:lblOffset val="100"/>
        <c:baseTimeUnit val="years"/>
      </c:dateAx>
      <c:valAx>
        <c:axId val="479049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904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46.92</c:v>
                </c:pt>
                <c:pt idx="1">
                  <c:v>48.18</c:v>
                </c:pt>
                <c:pt idx="2">
                  <c:v>50.73</c:v>
                </c:pt>
                <c:pt idx="3">
                  <c:v>52.18</c:v>
                </c:pt>
                <c:pt idx="4">
                  <c:v>53.34</c:v>
                </c:pt>
              </c:numCache>
            </c:numRef>
          </c:val>
        </c:ser>
        <c:dLbls>
          <c:showLegendKey val="0"/>
          <c:showVal val="0"/>
          <c:showCatName val="0"/>
          <c:showSerName val="0"/>
          <c:showPercent val="0"/>
          <c:showBubbleSize val="0"/>
        </c:dLbls>
        <c:gapWidth val="150"/>
        <c:axId val="479050928"/>
        <c:axId val="479051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35.18</c:v>
                </c:pt>
                <c:pt idx="1">
                  <c:v>36.43</c:v>
                </c:pt>
                <c:pt idx="2">
                  <c:v>46.12</c:v>
                </c:pt>
                <c:pt idx="3">
                  <c:v>47.44</c:v>
                </c:pt>
                <c:pt idx="4">
                  <c:v>48.3</c:v>
                </c:pt>
              </c:numCache>
            </c:numRef>
          </c:val>
          <c:smooth val="0"/>
        </c:ser>
        <c:dLbls>
          <c:showLegendKey val="0"/>
          <c:showVal val="0"/>
          <c:showCatName val="0"/>
          <c:showSerName val="0"/>
          <c:showPercent val="0"/>
          <c:showBubbleSize val="0"/>
        </c:dLbls>
        <c:marker val="1"/>
        <c:smooth val="0"/>
        <c:axId val="479050928"/>
        <c:axId val="479051320"/>
      </c:lineChart>
      <c:dateAx>
        <c:axId val="479050928"/>
        <c:scaling>
          <c:orientation val="minMax"/>
        </c:scaling>
        <c:delete val="1"/>
        <c:axPos val="b"/>
        <c:numFmt formatCode="ge" sourceLinked="1"/>
        <c:majorTickMark val="none"/>
        <c:minorTickMark val="none"/>
        <c:tickLblPos val="none"/>
        <c:crossAx val="479051320"/>
        <c:crosses val="autoZero"/>
        <c:auto val="1"/>
        <c:lblOffset val="100"/>
        <c:baseTimeUnit val="years"/>
      </c:dateAx>
      <c:valAx>
        <c:axId val="479051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905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28.31</c:v>
                </c:pt>
                <c:pt idx="1">
                  <c:v>32.19</c:v>
                </c:pt>
                <c:pt idx="2">
                  <c:v>33.130000000000003</c:v>
                </c:pt>
                <c:pt idx="3">
                  <c:v>35.520000000000003</c:v>
                </c:pt>
                <c:pt idx="4">
                  <c:v>35.520000000000003</c:v>
                </c:pt>
              </c:numCache>
            </c:numRef>
          </c:val>
        </c:ser>
        <c:dLbls>
          <c:showLegendKey val="0"/>
          <c:showVal val="0"/>
          <c:showCatName val="0"/>
          <c:showSerName val="0"/>
          <c:showPercent val="0"/>
          <c:showBubbleSize val="0"/>
        </c:dLbls>
        <c:gapWidth val="150"/>
        <c:axId val="482023080"/>
        <c:axId val="48202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8.41</c:v>
                </c:pt>
                <c:pt idx="1">
                  <c:v>8.7200000000000006</c:v>
                </c:pt>
                <c:pt idx="2">
                  <c:v>9.86</c:v>
                </c:pt>
                <c:pt idx="3">
                  <c:v>11.16</c:v>
                </c:pt>
                <c:pt idx="4">
                  <c:v>12.43</c:v>
                </c:pt>
              </c:numCache>
            </c:numRef>
          </c:val>
          <c:smooth val="0"/>
        </c:ser>
        <c:dLbls>
          <c:showLegendKey val="0"/>
          <c:showVal val="0"/>
          <c:showCatName val="0"/>
          <c:showSerName val="0"/>
          <c:showPercent val="0"/>
          <c:showBubbleSize val="0"/>
        </c:dLbls>
        <c:marker val="1"/>
        <c:smooth val="0"/>
        <c:axId val="482023080"/>
        <c:axId val="482023472"/>
      </c:lineChart>
      <c:dateAx>
        <c:axId val="482023080"/>
        <c:scaling>
          <c:orientation val="minMax"/>
        </c:scaling>
        <c:delete val="1"/>
        <c:axPos val="b"/>
        <c:numFmt formatCode="ge" sourceLinked="1"/>
        <c:majorTickMark val="none"/>
        <c:minorTickMark val="none"/>
        <c:tickLblPos val="none"/>
        <c:crossAx val="482023472"/>
        <c:crosses val="autoZero"/>
        <c:auto val="1"/>
        <c:lblOffset val="100"/>
        <c:baseTimeUnit val="years"/>
      </c:dateAx>
      <c:valAx>
        <c:axId val="48202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2023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82024648"/>
        <c:axId val="48202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26.81</c:v>
                </c:pt>
                <c:pt idx="1">
                  <c:v>28.31</c:v>
                </c:pt>
                <c:pt idx="2">
                  <c:v>13.46</c:v>
                </c:pt>
                <c:pt idx="3">
                  <c:v>12.59</c:v>
                </c:pt>
                <c:pt idx="4">
                  <c:v>12.44</c:v>
                </c:pt>
              </c:numCache>
            </c:numRef>
          </c:val>
          <c:smooth val="0"/>
        </c:ser>
        <c:dLbls>
          <c:showLegendKey val="0"/>
          <c:showVal val="0"/>
          <c:showCatName val="0"/>
          <c:showSerName val="0"/>
          <c:showPercent val="0"/>
          <c:showBubbleSize val="0"/>
        </c:dLbls>
        <c:marker val="1"/>
        <c:smooth val="0"/>
        <c:axId val="482024648"/>
        <c:axId val="482025040"/>
      </c:lineChart>
      <c:dateAx>
        <c:axId val="482024648"/>
        <c:scaling>
          <c:orientation val="minMax"/>
        </c:scaling>
        <c:delete val="1"/>
        <c:axPos val="b"/>
        <c:numFmt formatCode="ge" sourceLinked="1"/>
        <c:majorTickMark val="none"/>
        <c:minorTickMark val="none"/>
        <c:tickLblPos val="none"/>
        <c:crossAx val="482025040"/>
        <c:crosses val="autoZero"/>
        <c:auto val="1"/>
        <c:lblOffset val="100"/>
        <c:baseTimeUnit val="years"/>
      </c:dateAx>
      <c:valAx>
        <c:axId val="4820250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82024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10171.799999999999</c:v>
                </c:pt>
                <c:pt idx="1">
                  <c:v>2664.26</c:v>
                </c:pt>
                <c:pt idx="2">
                  <c:v>2594.16</c:v>
                </c:pt>
                <c:pt idx="3">
                  <c:v>4857.7</c:v>
                </c:pt>
                <c:pt idx="4">
                  <c:v>2920.73</c:v>
                </c:pt>
              </c:numCache>
            </c:numRef>
          </c:val>
        </c:ser>
        <c:dLbls>
          <c:showLegendKey val="0"/>
          <c:showVal val="0"/>
          <c:showCatName val="0"/>
          <c:showSerName val="0"/>
          <c:showPercent val="0"/>
          <c:showBubbleSize val="0"/>
        </c:dLbls>
        <c:gapWidth val="150"/>
        <c:axId val="482026216"/>
        <c:axId val="48202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1002.64</c:v>
                </c:pt>
                <c:pt idx="1">
                  <c:v>1164.51</c:v>
                </c:pt>
                <c:pt idx="2">
                  <c:v>434.72</c:v>
                </c:pt>
                <c:pt idx="3">
                  <c:v>416.14</c:v>
                </c:pt>
                <c:pt idx="4">
                  <c:v>371.89</c:v>
                </c:pt>
              </c:numCache>
            </c:numRef>
          </c:val>
          <c:smooth val="0"/>
        </c:ser>
        <c:dLbls>
          <c:showLegendKey val="0"/>
          <c:showVal val="0"/>
          <c:showCatName val="0"/>
          <c:showSerName val="0"/>
          <c:showPercent val="0"/>
          <c:showBubbleSize val="0"/>
        </c:dLbls>
        <c:marker val="1"/>
        <c:smooth val="0"/>
        <c:axId val="482026216"/>
        <c:axId val="482026608"/>
      </c:lineChart>
      <c:dateAx>
        <c:axId val="482026216"/>
        <c:scaling>
          <c:orientation val="minMax"/>
        </c:scaling>
        <c:delete val="1"/>
        <c:axPos val="b"/>
        <c:numFmt formatCode="ge" sourceLinked="1"/>
        <c:majorTickMark val="none"/>
        <c:minorTickMark val="none"/>
        <c:tickLblPos val="none"/>
        <c:crossAx val="482026608"/>
        <c:crosses val="autoZero"/>
        <c:auto val="1"/>
        <c:lblOffset val="100"/>
        <c:baseTimeUnit val="years"/>
      </c:dateAx>
      <c:valAx>
        <c:axId val="4820266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82026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9.49</c:v>
                </c:pt>
                <c:pt idx="1">
                  <c:v>6.64</c:v>
                </c:pt>
                <c:pt idx="2">
                  <c:v>5.24</c:v>
                </c:pt>
                <c:pt idx="3">
                  <c:v>3.6</c:v>
                </c:pt>
                <c:pt idx="4">
                  <c:v>2.09</c:v>
                </c:pt>
              </c:numCache>
            </c:numRef>
          </c:val>
        </c:ser>
        <c:dLbls>
          <c:showLegendKey val="0"/>
          <c:showVal val="0"/>
          <c:showCatName val="0"/>
          <c:showSerName val="0"/>
          <c:showPercent val="0"/>
          <c:showBubbleSize val="0"/>
        </c:dLbls>
        <c:gapWidth val="150"/>
        <c:axId val="482027784"/>
        <c:axId val="482028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520.29999999999995</c:v>
                </c:pt>
                <c:pt idx="1">
                  <c:v>498.27</c:v>
                </c:pt>
                <c:pt idx="2">
                  <c:v>495.76</c:v>
                </c:pt>
                <c:pt idx="3">
                  <c:v>487.22</c:v>
                </c:pt>
                <c:pt idx="4">
                  <c:v>483.11</c:v>
                </c:pt>
              </c:numCache>
            </c:numRef>
          </c:val>
          <c:smooth val="0"/>
        </c:ser>
        <c:dLbls>
          <c:showLegendKey val="0"/>
          <c:showVal val="0"/>
          <c:showCatName val="0"/>
          <c:showSerName val="0"/>
          <c:showPercent val="0"/>
          <c:showBubbleSize val="0"/>
        </c:dLbls>
        <c:marker val="1"/>
        <c:smooth val="0"/>
        <c:axId val="482027784"/>
        <c:axId val="482028176"/>
      </c:lineChart>
      <c:dateAx>
        <c:axId val="482027784"/>
        <c:scaling>
          <c:orientation val="minMax"/>
        </c:scaling>
        <c:delete val="1"/>
        <c:axPos val="b"/>
        <c:numFmt formatCode="ge" sourceLinked="1"/>
        <c:majorTickMark val="none"/>
        <c:minorTickMark val="none"/>
        <c:tickLblPos val="none"/>
        <c:crossAx val="482028176"/>
        <c:crosses val="autoZero"/>
        <c:auto val="1"/>
        <c:lblOffset val="100"/>
        <c:baseTimeUnit val="years"/>
      </c:dateAx>
      <c:valAx>
        <c:axId val="4820281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82027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104.13</c:v>
                </c:pt>
                <c:pt idx="1">
                  <c:v>101.91</c:v>
                </c:pt>
                <c:pt idx="2">
                  <c:v>111.97</c:v>
                </c:pt>
                <c:pt idx="3">
                  <c:v>128.37</c:v>
                </c:pt>
                <c:pt idx="4">
                  <c:v>118.05</c:v>
                </c:pt>
              </c:numCache>
            </c:numRef>
          </c:val>
        </c:ser>
        <c:dLbls>
          <c:showLegendKey val="0"/>
          <c:showVal val="0"/>
          <c:showCatName val="0"/>
          <c:showSerName val="0"/>
          <c:showPercent val="0"/>
          <c:showBubbleSize val="0"/>
        </c:dLbls>
        <c:gapWidth val="150"/>
        <c:axId val="482029352"/>
        <c:axId val="48202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90.69</c:v>
                </c:pt>
                <c:pt idx="1">
                  <c:v>90.64</c:v>
                </c:pt>
                <c:pt idx="2">
                  <c:v>93.66</c:v>
                </c:pt>
                <c:pt idx="3">
                  <c:v>92.76</c:v>
                </c:pt>
                <c:pt idx="4">
                  <c:v>93.28</c:v>
                </c:pt>
              </c:numCache>
            </c:numRef>
          </c:val>
          <c:smooth val="0"/>
        </c:ser>
        <c:dLbls>
          <c:showLegendKey val="0"/>
          <c:showVal val="0"/>
          <c:showCatName val="0"/>
          <c:showSerName val="0"/>
          <c:showPercent val="0"/>
          <c:showBubbleSize val="0"/>
        </c:dLbls>
        <c:marker val="1"/>
        <c:smooth val="0"/>
        <c:axId val="482029352"/>
        <c:axId val="482029744"/>
      </c:lineChart>
      <c:dateAx>
        <c:axId val="482029352"/>
        <c:scaling>
          <c:orientation val="minMax"/>
        </c:scaling>
        <c:delete val="1"/>
        <c:axPos val="b"/>
        <c:numFmt formatCode="ge" sourceLinked="1"/>
        <c:majorTickMark val="none"/>
        <c:minorTickMark val="none"/>
        <c:tickLblPos val="none"/>
        <c:crossAx val="482029744"/>
        <c:crosses val="autoZero"/>
        <c:auto val="1"/>
        <c:lblOffset val="100"/>
        <c:baseTimeUnit val="years"/>
      </c:dateAx>
      <c:valAx>
        <c:axId val="48202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2029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74.23</c:v>
                </c:pt>
                <c:pt idx="1">
                  <c:v>75.650000000000006</c:v>
                </c:pt>
                <c:pt idx="2">
                  <c:v>81.55</c:v>
                </c:pt>
                <c:pt idx="3">
                  <c:v>59.39</c:v>
                </c:pt>
                <c:pt idx="4">
                  <c:v>65.430000000000007</c:v>
                </c:pt>
              </c:numCache>
            </c:numRef>
          </c:val>
        </c:ser>
        <c:dLbls>
          <c:showLegendKey val="0"/>
          <c:showVal val="0"/>
          <c:showCatName val="0"/>
          <c:showSerName val="0"/>
          <c:showPercent val="0"/>
          <c:showBubbleSize val="0"/>
        </c:dLbls>
        <c:gapWidth val="150"/>
        <c:axId val="483271080"/>
        <c:axId val="48327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211.08</c:v>
                </c:pt>
                <c:pt idx="1">
                  <c:v>213.52</c:v>
                </c:pt>
                <c:pt idx="2">
                  <c:v>208.21</c:v>
                </c:pt>
                <c:pt idx="3">
                  <c:v>208.67</c:v>
                </c:pt>
                <c:pt idx="4">
                  <c:v>208.29</c:v>
                </c:pt>
              </c:numCache>
            </c:numRef>
          </c:val>
          <c:smooth val="0"/>
        </c:ser>
        <c:dLbls>
          <c:showLegendKey val="0"/>
          <c:showVal val="0"/>
          <c:showCatName val="0"/>
          <c:showSerName val="0"/>
          <c:showPercent val="0"/>
          <c:showBubbleSize val="0"/>
        </c:dLbls>
        <c:marker val="1"/>
        <c:smooth val="0"/>
        <c:axId val="483271080"/>
        <c:axId val="483271472"/>
      </c:lineChart>
      <c:dateAx>
        <c:axId val="483271080"/>
        <c:scaling>
          <c:orientation val="minMax"/>
        </c:scaling>
        <c:delete val="1"/>
        <c:axPos val="b"/>
        <c:numFmt formatCode="ge" sourceLinked="1"/>
        <c:majorTickMark val="none"/>
        <c:minorTickMark val="none"/>
        <c:tickLblPos val="none"/>
        <c:crossAx val="483271472"/>
        <c:crosses val="autoZero"/>
        <c:auto val="1"/>
        <c:lblOffset val="100"/>
        <c:baseTimeUnit val="years"/>
      </c:dateAx>
      <c:valAx>
        <c:axId val="48327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3271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55" zoomScaleNormal="100" workbookViewId="0">
      <selection activeCell="AI90" sqref="AI90"/>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群馬県　草津町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A8</v>
      </c>
      <c r="X8" s="59"/>
      <c r="Y8" s="59"/>
      <c r="Z8" s="59"/>
      <c r="AA8" s="59"/>
      <c r="AB8" s="59"/>
      <c r="AC8" s="59"/>
      <c r="AD8" s="60" t="s">
        <v>116</v>
      </c>
      <c r="AE8" s="60"/>
      <c r="AF8" s="60"/>
      <c r="AG8" s="60"/>
      <c r="AH8" s="60"/>
      <c r="AI8" s="60"/>
      <c r="AJ8" s="60"/>
      <c r="AK8" s="5"/>
      <c r="AL8" s="61">
        <f>データ!$R$6</f>
        <v>6595</v>
      </c>
      <c r="AM8" s="61"/>
      <c r="AN8" s="61"/>
      <c r="AO8" s="61"/>
      <c r="AP8" s="61"/>
      <c r="AQ8" s="61"/>
      <c r="AR8" s="61"/>
      <c r="AS8" s="61"/>
      <c r="AT8" s="51">
        <f>データ!$S$6</f>
        <v>49.75</v>
      </c>
      <c r="AU8" s="52"/>
      <c r="AV8" s="52"/>
      <c r="AW8" s="52"/>
      <c r="AX8" s="52"/>
      <c r="AY8" s="52"/>
      <c r="AZ8" s="52"/>
      <c r="BA8" s="52"/>
      <c r="BB8" s="53">
        <f>データ!$T$6</f>
        <v>132.56</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95.18</v>
      </c>
      <c r="J10" s="52"/>
      <c r="K10" s="52"/>
      <c r="L10" s="52"/>
      <c r="M10" s="52"/>
      <c r="N10" s="52"/>
      <c r="O10" s="64"/>
      <c r="P10" s="53">
        <f>データ!$P$6</f>
        <v>87.95</v>
      </c>
      <c r="Q10" s="53"/>
      <c r="R10" s="53"/>
      <c r="S10" s="53"/>
      <c r="T10" s="53"/>
      <c r="U10" s="53"/>
      <c r="V10" s="53"/>
      <c r="W10" s="61">
        <f>データ!$Q$6</f>
        <v>1393</v>
      </c>
      <c r="X10" s="61"/>
      <c r="Y10" s="61"/>
      <c r="Z10" s="61"/>
      <c r="AA10" s="61"/>
      <c r="AB10" s="61"/>
      <c r="AC10" s="61"/>
      <c r="AD10" s="2"/>
      <c r="AE10" s="2"/>
      <c r="AF10" s="2"/>
      <c r="AG10" s="2"/>
      <c r="AH10" s="5"/>
      <c r="AI10" s="5"/>
      <c r="AJ10" s="5"/>
      <c r="AK10" s="5"/>
      <c r="AL10" s="61">
        <f>データ!$U$6</f>
        <v>5775</v>
      </c>
      <c r="AM10" s="61"/>
      <c r="AN10" s="61"/>
      <c r="AO10" s="61"/>
      <c r="AP10" s="61"/>
      <c r="AQ10" s="61"/>
      <c r="AR10" s="61"/>
      <c r="AS10" s="61"/>
      <c r="AT10" s="51">
        <f>データ!$V$6</f>
        <v>2.96</v>
      </c>
      <c r="AU10" s="52"/>
      <c r="AV10" s="52"/>
      <c r="AW10" s="52"/>
      <c r="AX10" s="52"/>
      <c r="AY10" s="52"/>
      <c r="AZ10" s="52"/>
      <c r="BA10" s="52"/>
      <c r="BB10" s="53">
        <f>データ!$W$6</f>
        <v>1951.01</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117</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118</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119</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104264</v>
      </c>
      <c r="D6" s="34">
        <f t="shared" si="3"/>
        <v>46</v>
      </c>
      <c r="E6" s="34">
        <f t="shared" si="3"/>
        <v>1</v>
      </c>
      <c r="F6" s="34">
        <f t="shared" si="3"/>
        <v>0</v>
      </c>
      <c r="G6" s="34">
        <f t="shared" si="3"/>
        <v>1</v>
      </c>
      <c r="H6" s="34" t="str">
        <f t="shared" si="3"/>
        <v>群馬県　草津町</v>
      </c>
      <c r="I6" s="34" t="str">
        <f t="shared" si="3"/>
        <v>法適用</v>
      </c>
      <c r="J6" s="34" t="str">
        <f t="shared" si="3"/>
        <v>水道事業</v>
      </c>
      <c r="K6" s="34" t="str">
        <f t="shared" si="3"/>
        <v>末端給水事業</v>
      </c>
      <c r="L6" s="34" t="str">
        <f t="shared" si="3"/>
        <v>A8</v>
      </c>
      <c r="M6" s="34">
        <f t="shared" si="3"/>
        <v>0</v>
      </c>
      <c r="N6" s="35" t="str">
        <f t="shared" si="3"/>
        <v>-</v>
      </c>
      <c r="O6" s="35">
        <f t="shared" si="3"/>
        <v>95.18</v>
      </c>
      <c r="P6" s="35">
        <f t="shared" si="3"/>
        <v>87.95</v>
      </c>
      <c r="Q6" s="35">
        <f t="shared" si="3"/>
        <v>1393</v>
      </c>
      <c r="R6" s="35">
        <f t="shared" si="3"/>
        <v>6595</v>
      </c>
      <c r="S6" s="35">
        <f t="shared" si="3"/>
        <v>49.75</v>
      </c>
      <c r="T6" s="35">
        <f t="shared" si="3"/>
        <v>132.56</v>
      </c>
      <c r="U6" s="35">
        <f t="shared" si="3"/>
        <v>5775</v>
      </c>
      <c r="V6" s="35">
        <f t="shared" si="3"/>
        <v>2.96</v>
      </c>
      <c r="W6" s="35">
        <f t="shared" si="3"/>
        <v>1951.01</v>
      </c>
      <c r="X6" s="36">
        <f>IF(X7="",NA(),X7)</f>
        <v>105.06</v>
      </c>
      <c r="Y6" s="36">
        <f t="shared" ref="Y6:AG6" si="4">IF(Y7="",NA(),Y7)</f>
        <v>102.76</v>
      </c>
      <c r="Z6" s="36">
        <f t="shared" si="4"/>
        <v>110.68</v>
      </c>
      <c r="AA6" s="36">
        <f t="shared" si="4"/>
        <v>125.93</v>
      </c>
      <c r="AB6" s="36">
        <f t="shared" si="4"/>
        <v>116.06</v>
      </c>
      <c r="AC6" s="36">
        <f t="shared" si="4"/>
        <v>104.95</v>
      </c>
      <c r="AD6" s="36">
        <f t="shared" si="4"/>
        <v>105.53</v>
      </c>
      <c r="AE6" s="36">
        <f t="shared" si="4"/>
        <v>107.2</v>
      </c>
      <c r="AF6" s="36">
        <f t="shared" si="4"/>
        <v>106.62</v>
      </c>
      <c r="AG6" s="36">
        <f t="shared" si="4"/>
        <v>107.95</v>
      </c>
      <c r="AH6" s="35" t="str">
        <f>IF(AH7="","",IF(AH7="-","【-】","【"&amp;SUBSTITUTE(TEXT(AH7,"#,##0.00"),"-","△")&amp;"】"))</f>
        <v>【114.35】</v>
      </c>
      <c r="AI6" s="35">
        <f>IF(AI7="",NA(),AI7)</f>
        <v>0</v>
      </c>
      <c r="AJ6" s="35">
        <f t="shared" ref="AJ6:AR6" si="5">IF(AJ7="",NA(),AJ7)</f>
        <v>0</v>
      </c>
      <c r="AK6" s="35">
        <f t="shared" si="5"/>
        <v>0</v>
      </c>
      <c r="AL6" s="35">
        <f t="shared" si="5"/>
        <v>0</v>
      </c>
      <c r="AM6" s="35">
        <f t="shared" si="5"/>
        <v>0</v>
      </c>
      <c r="AN6" s="36">
        <f t="shared" si="5"/>
        <v>26.81</v>
      </c>
      <c r="AO6" s="36">
        <f t="shared" si="5"/>
        <v>28.31</v>
      </c>
      <c r="AP6" s="36">
        <f t="shared" si="5"/>
        <v>13.46</v>
      </c>
      <c r="AQ6" s="36">
        <f t="shared" si="5"/>
        <v>12.59</v>
      </c>
      <c r="AR6" s="36">
        <f t="shared" si="5"/>
        <v>12.44</v>
      </c>
      <c r="AS6" s="35" t="str">
        <f>IF(AS7="","",IF(AS7="-","【-】","【"&amp;SUBSTITUTE(TEXT(AS7,"#,##0.00"),"-","△")&amp;"】"))</f>
        <v>【0.79】</v>
      </c>
      <c r="AT6" s="36">
        <f>IF(AT7="",NA(),AT7)</f>
        <v>10171.799999999999</v>
      </c>
      <c r="AU6" s="36">
        <f t="shared" ref="AU6:BC6" si="6">IF(AU7="",NA(),AU7)</f>
        <v>2664.26</v>
      </c>
      <c r="AV6" s="36">
        <f t="shared" si="6"/>
        <v>2594.16</v>
      </c>
      <c r="AW6" s="36">
        <f t="shared" si="6"/>
        <v>4857.7</v>
      </c>
      <c r="AX6" s="36">
        <f t="shared" si="6"/>
        <v>2920.73</v>
      </c>
      <c r="AY6" s="36">
        <f t="shared" si="6"/>
        <v>1002.64</v>
      </c>
      <c r="AZ6" s="36">
        <f t="shared" si="6"/>
        <v>1164.51</v>
      </c>
      <c r="BA6" s="36">
        <f t="shared" si="6"/>
        <v>434.72</v>
      </c>
      <c r="BB6" s="36">
        <f t="shared" si="6"/>
        <v>416.14</v>
      </c>
      <c r="BC6" s="36">
        <f t="shared" si="6"/>
        <v>371.89</v>
      </c>
      <c r="BD6" s="35" t="str">
        <f>IF(BD7="","",IF(BD7="-","【-】","【"&amp;SUBSTITUTE(TEXT(BD7,"#,##0.00"),"-","△")&amp;"】"))</f>
        <v>【262.87】</v>
      </c>
      <c r="BE6" s="36">
        <f>IF(BE7="",NA(),BE7)</f>
        <v>9.49</v>
      </c>
      <c r="BF6" s="36">
        <f t="shared" ref="BF6:BN6" si="7">IF(BF7="",NA(),BF7)</f>
        <v>6.64</v>
      </c>
      <c r="BG6" s="36">
        <f t="shared" si="7"/>
        <v>5.24</v>
      </c>
      <c r="BH6" s="36">
        <f t="shared" si="7"/>
        <v>3.6</v>
      </c>
      <c r="BI6" s="36">
        <f t="shared" si="7"/>
        <v>2.09</v>
      </c>
      <c r="BJ6" s="36">
        <f t="shared" si="7"/>
        <v>520.29999999999995</v>
      </c>
      <c r="BK6" s="36">
        <f t="shared" si="7"/>
        <v>498.27</v>
      </c>
      <c r="BL6" s="36">
        <f t="shared" si="7"/>
        <v>495.76</v>
      </c>
      <c r="BM6" s="36">
        <f t="shared" si="7"/>
        <v>487.22</v>
      </c>
      <c r="BN6" s="36">
        <f t="shared" si="7"/>
        <v>483.11</v>
      </c>
      <c r="BO6" s="35" t="str">
        <f>IF(BO7="","",IF(BO7="-","【-】","【"&amp;SUBSTITUTE(TEXT(BO7,"#,##0.00"),"-","△")&amp;"】"))</f>
        <v>【270.87】</v>
      </c>
      <c r="BP6" s="36">
        <f>IF(BP7="",NA(),BP7)</f>
        <v>104.13</v>
      </c>
      <c r="BQ6" s="36">
        <f t="shared" ref="BQ6:BY6" si="8">IF(BQ7="",NA(),BQ7)</f>
        <v>101.91</v>
      </c>
      <c r="BR6" s="36">
        <f t="shared" si="8"/>
        <v>111.97</v>
      </c>
      <c r="BS6" s="36">
        <f t="shared" si="8"/>
        <v>128.37</v>
      </c>
      <c r="BT6" s="36">
        <f t="shared" si="8"/>
        <v>118.05</v>
      </c>
      <c r="BU6" s="36">
        <f t="shared" si="8"/>
        <v>90.69</v>
      </c>
      <c r="BV6" s="36">
        <f t="shared" si="8"/>
        <v>90.64</v>
      </c>
      <c r="BW6" s="36">
        <f t="shared" si="8"/>
        <v>93.66</v>
      </c>
      <c r="BX6" s="36">
        <f t="shared" si="8"/>
        <v>92.76</v>
      </c>
      <c r="BY6" s="36">
        <f t="shared" si="8"/>
        <v>93.28</v>
      </c>
      <c r="BZ6" s="35" t="str">
        <f>IF(BZ7="","",IF(BZ7="-","【-】","【"&amp;SUBSTITUTE(TEXT(BZ7,"#,##0.00"),"-","△")&amp;"】"))</f>
        <v>【105.59】</v>
      </c>
      <c r="CA6" s="36">
        <f>IF(CA7="",NA(),CA7)</f>
        <v>74.23</v>
      </c>
      <c r="CB6" s="36">
        <f t="shared" ref="CB6:CJ6" si="9">IF(CB7="",NA(),CB7)</f>
        <v>75.650000000000006</v>
      </c>
      <c r="CC6" s="36">
        <f t="shared" si="9"/>
        <v>81.55</v>
      </c>
      <c r="CD6" s="36">
        <f t="shared" si="9"/>
        <v>59.39</v>
      </c>
      <c r="CE6" s="36">
        <f t="shared" si="9"/>
        <v>65.430000000000007</v>
      </c>
      <c r="CF6" s="36">
        <f t="shared" si="9"/>
        <v>211.08</v>
      </c>
      <c r="CG6" s="36">
        <f t="shared" si="9"/>
        <v>213.52</v>
      </c>
      <c r="CH6" s="36">
        <f t="shared" si="9"/>
        <v>208.21</v>
      </c>
      <c r="CI6" s="36">
        <f t="shared" si="9"/>
        <v>208.67</v>
      </c>
      <c r="CJ6" s="36">
        <f t="shared" si="9"/>
        <v>208.29</v>
      </c>
      <c r="CK6" s="35" t="str">
        <f>IF(CK7="","",IF(CK7="-","【-】","【"&amp;SUBSTITUTE(TEXT(CK7,"#,##0.00"),"-","△")&amp;"】"))</f>
        <v>【163.27】</v>
      </c>
      <c r="CL6" s="36">
        <f>IF(CL7="",NA(),CL7)</f>
        <v>42.87</v>
      </c>
      <c r="CM6" s="36">
        <f t="shared" ref="CM6:CU6" si="10">IF(CM7="",NA(),CM7)</f>
        <v>42.45</v>
      </c>
      <c r="CN6" s="36">
        <f t="shared" si="10"/>
        <v>43.25</v>
      </c>
      <c r="CO6" s="36">
        <f t="shared" si="10"/>
        <v>44.3</v>
      </c>
      <c r="CP6" s="36">
        <f t="shared" si="10"/>
        <v>42.99</v>
      </c>
      <c r="CQ6" s="36">
        <f t="shared" si="10"/>
        <v>49.69</v>
      </c>
      <c r="CR6" s="36">
        <f t="shared" si="10"/>
        <v>49.77</v>
      </c>
      <c r="CS6" s="36">
        <f t="shared" si="10"/>
        <v>49.22</v>
      </c>
      <c r="CT6" s="36">
        <f t="shared" si="10"/>
        <v>49.08</v>
      </c>
      <c r="CU6" s="36">
        <f t="shared" si="10"/>
        <v>49.32</v>
      </c>
      <c r="CV6" s="35" t="str">
        <f>IF(CV7="","",IF(CV7="-","【-】","【"&amp;SUBSTITUTE(TEXT(CV7,"#,##0.00"),"-","△")&amp;"】"))</f>
        <v>【59.94】</v>
      </c>
      <c r="CW6" s="36">
        <f>IF(CW7="",NA(),CW7)</f>
        <v>68.02</v>
      </c>
      <c r="CX6" s="36">
        <f t="shared" ref="CX6:DF6" si="11">IF(CX7="",NA(),CX7)</f>
        <v>68.06</v>
      </c>
      <c r="CY6" s="36">
        <f t="shared" si="11"/>
        <v>55.92</v>
      </c>
      <c r="CZ6" s="36">
        <f t="shared" si="11"/>
        <v>67.040000000000006</v>
      </c>
      <c r="DA6" s="36">
        <f t="shared" si="11"/>
        <v>66.45</v>
      </c>
      <c r="DB6" s="36">
        <f t="shared" si="11"/>
        <v>80.010000000000005</v>
      </c>
      <c r="DC6" s="36">
        <f t="shared" si="11"/>
        <v>79.98</v>
      </c>
      <c r="DD6" s="36">
        <f t="shared" si="11"/>
        <v>79.48</v>
      </c>
      <c r="DE6" s="36">
        <f t="shared" si="11"/>
        <v>79.3</v>
      </c>
      <c r="DF6" s="36">
        <f t="shared" si="11"/>
        <v>79.34</v>
      </c>
      <c r="DG6" s="35" t="str">
        <f>IF(DG7="","",IF(DG7="-","【-】","【"&amp;SUBSTITUTE(TEXT(DG7,"#,##0.00"),"-","△")&amp;"】"))</f>
        <v>【90.22】</v>
      </c>
      <c r="DH6" s="36">
        <f>IF(DH7="",NA(),DH7)</f>
        <v>46.92</v>
      </c>
      <c r="DI6" s="36">
        <f t="shared" ref="DI6:DQ6" si="12">IF(DI7="",NA(),DI7)</f>
        <v>48.18</v>
      </c>
      <c r="DJ6" s="36">
        <f t="shared" si="12"/>
        <v>50.73</v>
      </c>
      <c r="DK6" s="36">
        <f t="shared" si="12"/>
        <v>52.18</v>
      </c>
      <c r="DL6" s="36">
        <f t="shared" si="12"/>
        <v>53.34</v>
      </c>
      <c r="DM6" s="36">
        <f t="shared" si="12"/>
        <v>35.18</v>
      </c>
      <c r="DN6" s="36">
        <f t="shared" si="12"/>
        <v>36.43</v>
      </c>
      <c r="DO6" s="36">
        <f t="shared" si="12"/>
        <v>46.12</v>
      </c>
      <c r="DP6" s="36">
        <f t="shared" si="12"/>
        <v>47.44</v>
      </c>
      <c r="DQ6" s="36">
        <f t="shared" si="12"/>
        <v>48.3</v>
      </c>
      <c r="DR6" s="35" t="str">
        <f>IF(DR7="","",IF(DR7="-","【-】","【"&amp;SUBSTITUTE(TEXT(DR7,"#,##0.00"),"-","△")&amp;"】"))</f>
        <v>【47.91】</v>
      </c>
      <c r="DS6" s="36">
        <f>IF(DS7="",NA(),DS7)</f>
        <v>28.31</v>
      </c>
      <c r="DT6" s="36">
        <f t="shared" ref="DT6:EB6" si="13">IF(DT7="",NA(),DT7)</f>
        <v>32.19</v>
      </c>
      <c r="DU6" s="36">
        <f t="shared" si="13"/>
        <v>33.130000000000003</v>
      </c>
      <c r="DV6" s="36">
        <f t="shared" si="13"/>
        <v>35.520000000000003</v>
      </c>
      <c r="DW6" s="36">
        <f t="shared" si="13"/>
        <v>35.520000000000003</v>
      </c>
      <c r="DX6" s="36">
        <f t="shared" si="13"/>
        <v>8.41</v>
      </c>
      <c r="DY6" s="36">
        <f t="shared" si="13"/>
        <v>8.7200000000000006</v>
      </c>
      <c r="DZ6" s="36">
        <f t="shared" si="13"/>
        <v>9.86</v>
      </c>
      <c r="EA6" s="36">
        <f t="shared" si="13"/>
        <v>11.16</v>
      </c>
      <c r="EB6" s="36">
        <f t="shared" si="13"/>
        <v>12.43</v>
      </c>
      <c r="EC6" s="35" t="str">
        <f>IF(EC7="","",IF(EC7="-","【-】","【"&amp;SUBSTITUTE(TEXT(EC7,"#,##0.00"),"-","△")&amp;"】"))</f>
        <v>【15.00】</v>
      </c>
      <c r="ED6" s="36">
        <f>IF(ED7="",NA(),ED7)</f>
        <v>1.22</v>
      </c>
      <c r="EE6" s="36">
        <f t="shared" ref="EE6:EM6" si="14">IF(EE7="",NA(),EE7)</f>
        <v>0.38</v>
      </c>
      <c r="EF6" s="36">
        <f t="shared" si="14"/>
        <v>0.09</v>
      </c>
      <c r="EG6" s="36">
        <f t="shared" si="14"/>
        <v>0.09</v>
      </c>
      <c r="EH6" s="36">
        <f t="shared" si="14"/>
        <v>0.22</v>
      </c>
      <c r="EI6" s="36">
        <f t="shared" si="14"/>
        <v>0.66</v>
      </c>
      <c r="EJ6" s="36">
        <f t="shared" si="14"/>
        <v>0.64</v>
      </c>
      <c r="EK6" s="36">
        <f t="shared" si="14"/>
        <v>0.56000000000000005</v>
      </c>
      <c r="EL6" s="36">
        <f t="shared" si="14"/>
        <v>0.65</v>
      </c>
      <c r="EM6" s="36">
        <f t="shared" si="14"/>
        <v>0.46</v>
      </c>
      <c r="EN6" s="35" t="str">
        <f>IF(EN7="","",IF(EN7="-","【-】","【"&amp;SUBSTITUTE(TEXT(EN7,"#,##0.00"),"-","△")&amp;"】"))</f>
        <v>【0.76】</v>
      </c>
    </row>
    <row r="7" spans="1:144" s="37" customFormat="1" x14ac:dyDescent="0.15">
      <c r="A7" s="29"/>
      <c r="B7" s="38">
        <v>2016</v>
      </c>
      <c r="C7" s="38">
        <v>104264</v>
      </c>
      <c r="D7" s="38">
        <v>46</v>
      </c>
      <c r="E7" s="38">
        <v>1</v>
      </c>
      <c r="F7" s="38">
        <v>0</v>
      </c>
      <c r="G7" s="38">
        <v>1</v>
      </c>
      <c r="H7" s="38" t="s">
        <v>105</v>
      </c>
      <c r="I7" s="38" t="s">
        <v>106</v>
      </c>
      <c r="J7" s="38" t="s">
        <v>107</v>
      </c>
      <c r="K7" s="38" t="s">
        <v>108</v>
      </c>
      <c r="L7" s="38" t="s">
        <v>109</v>
      </c>
      <c r="M7" s="38"/>
      <c r="N7" s="39" t="s">
        <v>110</v>
      </c>
      <c r="O7" s="39">
        <v>95.18</v>
      </c>
      <c r="P7" s="39">
        <v>87.95</v>
      </c>
      <c r="Q7" s="39">
        <v>1393</v>
      </c>
      <c r="R7" s="39">
        <v>6595</v>
      </c>
      <c r="S7" s="39">
        <v>49.75</v>
      </c>
      <c r="T7" s="39">
        <v>132.56</v>
      </c>
      <c r="U7" s="39">
        <v>5775</v>
      </c>
      <c r="V7" s="39">
        <v>2.96</v>
      </c>
      <c r="W7" s="39">
        <v>1951.01</v>
      </c>
      <c r="X7" s="39">
        <v>105.06</v>
      </c>
      <c r="Y7" s="39">
        <v>102.76</v>
      </c>
      <c r="Z7" s="39">
        <v>110.68</v>
      </c>
      <c r="AA7" s="39">
        <v>125.93</v>
      </c>
      <c r="AB7" s="39">
        <v>116.06</v>
      </c>
      <c r="AC7" s="39">
        <v>104.95</v>
      </c>
      <c r="AD7" s="39">
        <v>105.53</v>
      </c>
      <c r="AE7" s="39">
        <v>107.2</v>
      </c>
      <c r="AF7" s="39">
        <v>106.62</v>
      </c>
      <c r="AG7" s="39">
        <v>107.95</v>
      </c>
      <c r="AH7" s="39">
        <v>114.35</v>
      </c>
      <c r="AI7" s="39">
        <v>0</v>
      </c>
      <c r="AJ7" s="39">
        <v>0</v>
      </c>
      <c r="AK7" s="39">
        <v>0</v>
      </c>
      <c r="AL7" s="39">
        <v>0</v>
      </c>
      <c r="AM7" s="39">
        <v>0</v>
      </c>
      <c r="AN7" s="39">
        <v>26.81</v>
      </c>
      <c r="AO7" s="39">
        <v>28.31</v>
      </c>
      <c r="AP7" s="39">
        <v>13.46</v>
      </c>
      <c r="AQ7" s="39">
        <v>12.59</v>
      </c>
      <c r="AR7" s="39">
        <v>12.44</v>
      </c>
      <c r="AS7" s="39">
        <v>0.79</v>
      </c>
      <c r="AT7" s="39">
        <v>10171.799999999999</v>
      </c>
      <c r="AU7" s="39">
        <v>2664.26</v>
      </c>
      <c r="AV7" s="39">
        <v>2594.16</v>
      </c>
      <c r="AW7" s="39">
        <v>4857.7</v>
      </c>
      <c r="AX7" s="39">
        <v>2920.73</v>
      </c>
      <c r="AY7" s="39">
        <v>1002.64</v>
      </c>
      <c r="AZ7" s="39">
        <v>1164.51</v>
      </c>
      <c r="BA7" s="39">
        <v>434.72</v>
      </c>
      <c r="BB7" s="39">
        <v>416.14</v>
      </c>
      <c r="BC7" s="39">
        <v>371.89</v>
      </c>
      <c r="BD7" s="39">
        <v>262.87</v>
      </c>
      <c r="BE7" s="39">
        <v>9.49</v>
      </c>
      <c r="BF7" s="39">
        <v>6.64</v>
      </c>
      <c r="BG7" s="39">
        <v>5.24</v>
      </c>
      <c r="BH7" s="39">
        <v>3.6</v>
      </c>
      <c r="BI7" s="39">
        <v>2.09</v>
      </c>
      <c r="BJ7" s="39">
        <v>520.29999999999995</v>
      </c>
      <c r="BK7" s="39">
        <v>498.27</v>
      </c>
      <c r="BL7" s="39">
        <v>495.76</v>
      </c>
      <c r="BM7" s="39">
        <v>487.22</v>
      </c>
      <c r="BN7" s="39">
        <v>483.11</v>
      </c>
      <c r="BO7" s="39">
        <v>270.87</v>
      </c>
      <c r="BP7" s="39">
        <v>104.13</v>
      </c>
      <c r="BQ7" s="39">
        <v>101.91</v>
      </c>
      <c r="BR7" s="39">
        <v>111.97</v>
      </c>
      <c r="BS7" s="39">
        <v>128.37</v>
      </c>
      <c r="BT7" s="39">
        <v>118.05</v>
      </c>
      <c r="BU7" s="39">
        <v>90.69</v>
      </c>
      <c r="BV7" s="39">
        <v>90.64</v>
      </c>
      <c r="BW7" s="39">
        <v>93.66</v>
      </c>
      <c r="BX7" s="39">
        <v>92.76</v>
      </c>
      <c r="BY7" s="39">
        <v>93.28</v>
      </c>
      <c r="BZ7" s="39">
        <v>105.59</v>
      </c>
      <c r="CA7" s="39">
        <v>74.23</v>
      </c>
      <c r="CB7" s="39">
        <v>75.650000000000006</v>
      </c>
      <c r="CC7" s="39">
        <v>81.55</v>
      </c>
      <c r="CD7" s="39">
        <v>59.39</v>
      </c>
      <c r="CE7" s="39">
        <v>65.430000000000007</v>
      </c>
      <c r="CF7" s="39">
        <v>211.08</v>
      </c>
      <c r="CG7" s="39">
        <v>213.52</v>
      </c>
      <c r="CH7" s="39">
        <v>208.21</v>
      </c>
      <c r="CI7" s="39">
        <v>208.67</v>
      </c>
      <c r="CJ7" s="39">
        <v>208.29</v>
      </c>
      <c r="CK7" s="39">
        <v>163.27000000000001</v>
      </c>
      <c r="CL7" s="39">
        <v>42.87</v>
      </c>
      <c r="CM7" s="39">
        <v>42.45</v>
      </c>
      <c r="CN7" s="39">
        <v>43.25</v>
      </c>
      <c r="CO7" s="39">
        <v>44.3</v>
      </c>
      <c r="CP7" s="39">
        <v>42.99</v>
      </c>
      <c r="CQ7" s="39">
        <v>49.69</v>
      </c>
      <c r="CR7" s="39">
        <v>49.77</v>
      </c>
      <c r="CS7" s="39">
        <v>49.22</v>
      </c>
      <c r="CT7" s="39">
        <v>49.08</v>
      </c>
      <c r="CU7" s="39">
        <v>49.32</v>
      </c>
      <c r="CV7" s="39">
        <v>59.94</v>
      </c>
      <c r="CW7" s="39">
        <v>68.02</v>
      </c>
      <c r="CX7" s="39">
        <v>68.06</v>
      </c>
      <c r="CY7" s="39">
        <v>55.92</v>
      </c>
      <c r="CZ7" s="39">
        <v>67.040000000000006</v>
      </c>
      <c r="DA7" s="39">
        <v>66.45</v>
      </c>
      <c r="DB7" s="39">
        <v>80.010000000000005</v>
      </c>
      <c r="DC7" s="39">
        <v>79.98</v>
      </c>
      <c r="DD7" s="39">
        <v>79.48</v>
      </c>
      <c r="DE7" s="39">
        <v>79.3</v>
      </c>
      <c r="DF7" s="39">
        <v>79.34</v>
      </c>
      <c r="DG7" s="39">
        <v>90.22</v>
      </c>
      <c r="DH7" s="39">
        <v>46.92</v>
      </c>
      <c r="DI7" s="39">
        <v>48.18</v>
      </c>
      <c r="DJ7" s="39">
        <v>50.73</v>
      </c>
      <c r="DK7" s="39">
        <v>52.18</v>
      </c>
      <c r="DL7" s="39">
        <v>53.34</v>
      </c>
      <c r="DM7" s="39">
        <v>35.18</v>
      </c>
      <c r="DN7" s="39">
        <v>36.43</v>
      </c>
      <c r="DO7" s="39">
        <v>46.12</v>
      </c>
      <c r="DP7" s="39">
        <v>47.44</v>
      </c>
      <c r="DQ7" s="39">
        <v>48.3</v>
      </c>
      <c r="DR7" s="39">
        <v>47.91</v>
      </c>
      <c r="DS7" s="39">
        <v>28.31</v>
      </c>
      <c r="DT7" s="39">
        <v>32.19</v>
      </c>
      <c r="DU7" s="39">
        <v>33.130000000000003</v>
      </c>
      <c r="DV7" s="39">
        <v>35.520000000000003</v>
      </c>
      <c r="DW7" s="39">
        <v>35.520000000000003</v>
      </c>
      <c r="DX7" s="39">
        <v>8.41</v>
      </c>
      <c r="DY7" s="39">
        <v>8.7200000000000006</v>
      </c>
      <c r="DZ7" s="39">
        <v>9.86</v>
      </c>
      <c r="EA7" s="39">
        <v>11.16</v>
      </c>
      <c r="EB7" s="39">
        <v>12.43</v>
      </c>
      <c r="EC7" s="39">
        <v>15</v>
      </c>
      <c r="ED7" s="39">
        <v>1.22</v>
      </c>
      <c r="EE7" s="39">
        <v>0.38</v>
      </c>
      <c r="EF7" s="39">
        <v>0.09</v>
      </c>
      <c r="EG7" s="39">
        <v>0.09</v>
      </c>
      <c r="EH7" s="39">
        <v>0.22</v>
      </c>
      <c r="EI7" s="39">
        <v>0.66</v>
      </c>
      <c r="EJ7" s="39">
        <v>0.64</v>
      </c>
      <c r="EK7" s="39">
        <v>0.56000000000000005</v>
      </c>
      <c r="EL7" s="39">
        <v>0.65</v>
      </c>
      <c r="EM7" s="39">
        <v>0.46</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2018-02-07T02:39:30Z</cp:lastPrinted>
  <dcterms:created xsi:type="dcterms:W3CDTF">2017-12-25T01:24:37Z</dcterms:created>
  <dcterms:modified xsi:type="dcterms:W3CDTF">2018-02-07T02:39:32Z</dcterms:modified>
  <cp:category/>
</cp:coreProperties>
</file>